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liveutk-my.sharepoint.com/personal/ssmit263_utk_edu/Documents/Desktop/2022 Crop Budget/"/>
    </mc:Choice>
  </mc:AlternateContent>
  <xr:revisionPtr revIDLastSave="29" documentId="8_{70C8A7FE-87E5-424A-AF84-1C5CBAEDDFA3}" xr6:coauthVersionLast="47" xr6:coauthVersionMax="47" xr10:uidLastSave="{9DB6A205-5D6D-4ECA-9615-F077E75A08B6}"/>
  <bookViews>
    <workbookView xWindow="28680" yWindow="-120" windowWidth="29040" windowHeight="15840" xr2:uid="{00000000-000D-0000-FFFF-FFFF00000000}"/>
  </bookViews>
  <sheets>
    <sheet name="Instructions" sheetId="1" r:id="rId1"/>
    <sheet name="Corn" sheetId="2" r:id="rId2"/>
    <sheet name="Soybeans" sheetId="3" r:id="rId3"/>
    <sheet name="Wheat" sheetId="4" r:id="rId4"/>
    <sheet name="Cotton" sheetId="5" r:id="rId5"/>
    <sheet name="Sorghum"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6" i="1"/>
  <c r="F4" i="6" l="1"/>
  <c r="G4" i="6" s="1"/>
  <c r="H4" i="6" s="1"/>
  <c r="I4" i="6" s="1"/>
  <c r="J4" i="6" s="1"/>
  <c r="K4" i="6" s="1"/>
  <c r="L4" i="6" s="1"/>
  <c r="M4" i="6" s="1"/>
  <c r="N4" i="6" s="1"/>
  <c r="E4" i="6"/>
  <c r="C6" i="6"/>
  <c r="C7" i="6" s="1"/>
  <c r="C8" i="6" s="1"/>
  <c r="C9" i="6" s="1"/>
  <c r="C10" i="6" s="1"/>
  <c r="C11" i="6" s="1"/>
  <c r="C12" i="6" s="1"/>
  <c r="C13" i="6" s="1"/>
  <c r="C14" i="6" s="1"/>
  <c r="C15" i="6" s="1"/>
  <c r="C16" i="6" s="1"/>
  <c r="C17" i="6" s="1"/>
  <c r="C18" i="6" s="1"/>
  <c r="C19" i="6" s="1"/>
  <c r="C20" i="6" s="1"/>
  <c r="C6" i="5"/>
  <c r="C7" i="5" s="1"/>
  <c r="C8" i="5" s="1"/>
  <c r="C9" i="5" s="1"/>
  <c r="C10" i="5" s="1"/>
  <c r="C11" i="5" s="1"/>
  <c r="C12" i="5" s="1"/>
  <c r="C13" i="5" s="1"/>
  <c r="C14" i="5" s="1"/>
  <c r="C15" i="5" s="1"/>
  <c r="C16" i="5" s="1"/>
  <c r="C17" i="5" s="1"/>
  <c r="C18" i="5" s="1"/>
  <c r="C19" i="5" s="1"/>
  <c r="C20" i="5" s="1"/>
  <c r="E4" i="5"/>
  <c r="F4" i="5" s="1"/>
  <c r="G4" i="5" s="1"/>
  <c r="H4" i="5" s="1"/>
  <c r="I4" i="5" s="1"/>
  <c r="J4" i="5" s="1"/>
  <c r="K4" i="5" s="1"/>
  <c r="L4" i="5" s="1"/>
  <c r="M4" i="5" s="1"/>
  <c r="N4" i="5" s="1"/>
  <c r="E4" i="4"/>
  <c r="F4" i="4" s="1"/>
  <c r="G4" i="4" s="1"/>
  <c r="H4" i="4" s="1"/>
  <c r="I4" i="4" s="1"/>
  <c r="J4" i="4" s="1"/>
  <c r="K4" i="4" s="1"/>
  <c r="L4" i="4" s="1"/>
  <c r="M4" i="4" s="1"/>
  <c r="N4" i="4" s="1"/>
  <c r="E4" i="3"/>
  <c r="F4" i="3" s="1"/>
  <c r="G4" i="3" s="1"/>
  <c r="H4" i="3" s="1"/>
  <c r="I4" i="3" s="1"/>
  <c r="J4" i="3" s="1"/>
  <c r="K4" i="3" s="1"/>
  <c r="L4" i="3" s="1"/>
  <c r="M4" i="3" s="1"/>
  <c r="N4" i="3" s="1"/>
  <c r="C6" i="2"/>
  <c r="C7" i="2" s="1"/>
  <c r="C8" i="2" s="1"/>
  <c r="C9" i="2" s="1"/>
  <c r="C10" i="2" s="1"/>
  <c r="C11" i="2" s="1"/>
  <c r="C12" i="2" s="1"/>
  <c r="C13" i="2" s="1"/>
  <c r="C14" i="2" s="1"/>
  <c r="C15" i="2" s="1"/>
  <c r="C16" i="2" s="1"/>
  <c r="C17" i="2" s="1"/>
  <c r="C18" i="2" s="1"/>
  <c r="C19" i="2" s="1"/>
  <c r="C20" i="2" s="1"/>
  <c r="E4" i="2"/>
  <c r="F4" i="2" s="1"/>
  <c r="G4" i="2" s="1"/>
  <c r="H4" i="2" s="1"/>
  <c r="I4" i="2" s="1"/>
  <c r="J4" i="2" s="1"/>
  <c r="K4" i="2" s="1"/>
  <c r="L4" i="2" s="1"/>
  <c r="M4" i="2" s="1"/>
  <c r="N4" i="2" s="1"/>
  <c r="C6" i="4" l="1"/>
  <c r="C7" i="4" s="1"/>
  <c r="C8" i="4" s="1"/>
  <c r="C9" i="4" s="1"/>
  <c r="C10" i="4" s="1"/>
  <c r="C11" i="4" s="1"/>
  <c r="C12" i="4" s="1"/>
  <c r="C13" i="4" s="1"/>
  <c r="C14" i="4" s="1"/>
  <c r="C15" i="4" s="1"/>
  <c r="C16" i="4" s="1"/>
  <c r="C17" i="4" s="1"/>
  <c r="C18" i="4" s="1"/>
  <c r="C19" i="4" s="1"/>
  <c r="C20" i="4" s="1"/>
  <c r="C6" i="3"/>
  <c r="C7" i="3" s="1"/>
  <c r="C8" i="3" s="1"/>
  <c r="C9" i="3" s="1"/>
  <c r="C10" i="3" s="1"/>
  <c r="C11" i="3" s="1"/>
  <c r="C12" i="3" s="1"/>
  <c r="C13" i="3" s="1"/>
  <c r="C14" i="3" s="1"/>
  <c r="C15" i="3" s="1"/>
  <c r="C16" i="3" s="1"/>
  <c r="C17" i="3" s="1"/>
  <c r="C18" i="3" s="1"/>
  <c r="C19" i="3" s="1"/>
  <c r="C20" i="3" s="1"/>
  <c r="D20" i="5" l="1"/>
  <c r="D6" i="6"/>
  <c r="E6" i="6"/>
  <c r="F6" i="6"/>
  <c r="G6" i="6"/>
  <c r="H6" i="6"/>
  <c r="I6" i="6"/>
  <c r="J6" i="6"/>
  <c r="K6" i="6"/>
  <c r="L6" i="6"/>
  <c r="M6" i="6"/>
  <c r="N6" i="6"/>
  <c r="D7" i="6"/>
  <c r="E7" i="6"/>
  <c r="F7" i="6"/>
  <c r="G7" i="6"/>
  <c r="H7" i="6"/>
  <c r="I7" i="6"/>
  <c r="J7" i="6"/>
  <c r="K7" i="6"/>
  <c r="L7" i="6"/>
  <c r="M7" i="6"/>
  <c r="N7" i="6"/>
  <c r="D8" i="6"/>
  <c r="E8" i="6"/>
  <c r="F8" i="6"/>
  <c r="G8" i="6"/>
  <c r="H8" i="6"/>
  <c r="I8" i="6"/>
  <c r="J8" i="6"/>
  <c r="K8" i="6"/>
  <c r="L8" i="6"/>
  <c r="M8" i="6"/>
  <c r="N8" i="6"/>
  <c r="D9" i="6"/>
  <c r="E9" i="6"/>
  <c r="F9" i="6"/>
  <c r="G9" i="6"/>
  <c r="H9" i="6"/>
  <c r="I9" i="6"/>
  <c r="J9" i="6"/>
  <c r="K9" i="6"/>
  <c r="L9" i="6"/>
  <c r="M9" i="6"/>
  <c r="N9" i="6"/>
  <c r="D10" i="6"/>
  <c r="E10" i="6"/>
  <c r="F10" i="6"/>
  <c r="G10" i="6"/>
  <c r="H10" i="6"/>
  <c r="I10" i="6"/>
  <c r="J10" i="6"/>
  <c r="K10" i="6"/>
  <c r="L10" i="6"/>
  <c r="M10" i="6"/>
  <c r="N10" i="6"/>
  <c r="D11" i="6"/>
  <c r="E11" i="6"/>
  <c r="F11" i="6"/>
  <c r="G11" i="6"/>
  <c r="H11" i="6"/>
  <c r="I11" i="6"/>
  <c r="J11" i="6"/>
  <c r="K11" i="6"/>
  <c r="L11" i="6"/>
  <c r="M11" i="6"/>
  <c r="N11" i="6"/>
  <c r="D12" i="6"/>
  <c r="E12" i="6"/>
  <c r="F12" i="6"/>
  <c r="G12" i="6"/>
  <c r="H12" i="6"/>
  <c r="I12" i="6"/>
  <c r="J12" i="6"/>
  <c r="K12" i="6"/>
  <c r="L12" i="6"/>
  <c r="M12" i="6"/>
  <c r="N12" i="6"/>
  <c r="D13" i="6"/>
  <c r="E13" i="6"/>
  <c r="F13" i="6"/>
  <c r="G13" i="6"/>
  <c r="H13" i="6"/>
  <c r="I13" i="6"/>
  <c r="J13" i="6"/>
  <c r="K13" i="6"/>
  <c r="L13" i="6"/>
  <c r="M13" i="6"/>
  <c r="N13" i="6"/>
  <c r="D14" i="6"/>
  <c r="E14" i="6"/>
  <c r="F14" i="6"/>
  <c r="G14" i="6"/>
  <c r="H14" i="6"/>
  <c r="I14" i="6"/>
  <c r="J14" i="6"/>
  <c r="K14" i="6"/>
  <c r="L14" i="6"/>
  <c r="M14" i="6"/>
  <c r="N14" i="6"/>
  <c r="D15" i="6"/>
  <c r="E15" i="6"/>
  <c r="F15" i="6"/>
  <c r="G15" i="6"/>
  <c r="H15" i="6"/>
  <c r="I15" i="6"/>
  <c r="J15" i="6"/>
  <c r="K15" i="6"/>
  <c r="L15" i="6"/>
  <c r="M15" i="6"/>
  <c r="N15" i="6"/>
  <c r="D16" i="6"/>
  <c r="E16" i="6"/>
  <c r="F16" i="6"/>
  <c r="G16" i="6"/>
  <c r="H16" i="6"/>
  <c r="I16" i="6"/>
  <c r="J16" i="6"/>
  <c r="K16" i="6"/>
  <c r="L16" i="6"/>
  <c r="M16" i="6"/>
  <c r="N16" i="6"/>
  <c r="D17" i="6"/>
  <c r="E17" i="6"/>
  <c r="F17" i="6"/>
  <c r="G17" i="6"/>
  <c r="H17" i="6"/>
  <c r="I17" i="6"/>
  <c r="J17" i="6"/>
  <c r="K17" i="6"/>
  <c r="L17" i="6"/>
  <c r="M17" i="6"/>
  <c r="N17" i="6"/>
  <c r="D18" i="6"/>
  <c r="E18" i="6"/>
  <c r="F18" i="6"/>
  <c r="G18" i="6"/>
  <c r="H18" i="6"/>
  <c r="I18" i="6"/>
  <c r="J18" i="6"/>
  <c r="K18" i="6"/>
  <c r="L18" i="6"/>
  <c r="M18" i="6"/>
  <c r="N18" i="6"/>
  <c r="D19" i="6"/>
  <c r="E19" i="6"/>
  <c r="F19" i="6"/>
  <c r="G19" i="6"/>
  <c r="H19" i="6"/>
  <c r="I19" i="6"/>
  <c r="J19" i="6"/>
  <c r="K19" i="6"/>
  <c r="L19" i="6"/>
  <c r="M19" i="6"/>
  <c r="N19" i="6"/>
  <c r="D20" i="6"/>
  <c r="E20" i="6"/>
  <c r="F20" i="6"/>
  <c r="G20" i="6"/>
  <c r="H20" i="6"/>
  <c r="I20" i="6"/>
  <c r="J20" i="6"/>
  <c r="K20" i="6"/>
  <c r="L20" i="6"/>
  <c r="M20" i="6"/>
  <c r="N20" i="6"/>
  <c r="E5" i="6"/>
  <c r="F5" i="6"/>
  <c r="G5" i="6"/>
  <c r="H5" i="6"/>
  <c r="I5" i="6"/>
  <c r="J5" i="6"/>
  <c r="K5" i="6"/>
  <c r="L5" i="6"/>
  <c r="M5" i="6"/>
  <c r="N5" i="6"/>
  <c r="D5" i="6"/>
  <c r="D6" i="5"/>
  <c r="E6" i="5"/>
  <c r="F6" i="5"/>
  <c r="G6" i="5"/>
  <c r="H6" i="5"/>
  <c r="I6" i="5"/>
  <c r="J6" i="5"/>
  <c r="K6" i="5"/>
  <c r="L6" i="5"/>
  <c r="M6" i="5"/>
  <c r="N6" i="5"/>
  <c r="D7" i="5"/>
  <c r="E7" i="5"/>
  <c r="F7" i="5"/>
  <c r="G7" i="5"/>
  <c r="H7" i="5"/>
  <c r="I7" i="5"/>
  <c r="J7" i="5"/>
  <c r="K7" i="5"/>
  <c r="L7" i="5"/>
  <c r="M7" i="5"/>
  <c r="N7" i="5"/>
  <c r="D8" i="5"/>
  <c r="E8" i="5"/>
  <c r="F8" i="5"/>
  <c r="G8" i="5"/>
  <c r="H8" i="5"/>
  <c r="I8" i="5"/>
  <c r="J8" i="5"/>
  <c r="K8" i="5"/>
  <c r="L8" i="5"/>
  <c r="M8" i="5"/>
  <c r="N8" i="5"/>
  <c r="D9" i="5"/>
  <c r="E9" i="5"/>
  <c r="F9" i="5"/>
  <c r="G9" i="5"/>
  <c r="H9" i="5"/>
  <c r="I9" i="5"/>
  <c r="J9" i="5"/>
  <c r="K9" i="5"/>
  <c r="L9" i="5"/>
  <c r="M9" i="5"/>
  <c r="N9" i="5"/>
  <c r="D10" i="5"/>
  <c r="E10" i="5"/>
  <c r="F10" i="5"/>
  <c r="G10" i="5"/>
  <c r="H10" i="5"/>
  <c r="I10" i="5"/>
  <c r="J10" i="5"/>
  <c r="K10" i="5"/>
  <c r="L10" i="5"/>
  <c r="M10" i="5"/>
  <c r="N10" i="5"/>
  <c r="D11" i="5"/>
  <c r="E11" i="5"/>
  <c r="F11" i="5"/>
  <c r="G11" i="5"/>
  <c r="H11" i="5"/>
  <c r="I11" i="5"/>
  <c r="J11" i="5"/>
  <c r="K11" i="5"/>
  <c r="L11" i="5"/>
  <c r="M11" i="5"/>
  <c r="N11" i="5"/>
  <c r="D12" i="5"/>
  <c r="E12" i="5"/>
  <c r="F12" i="5"/>
  <c r="G12" i="5"/>
  <c r="H12" i="5"/>
  <c r="I12" i="5"/>
  <c r="J12" i="5"/>
  <c r="K12" i="5"/>
  <c r="L12" i="5"/>
  <c r="M12" i="5"/>
  <c r="N12" i="5"/>
  <c r="D13" i="5"/>
  <c r="E13" i="5"/>
  <c r="F13" i="5"/>
  <c r="G13" i="5"/>
  <c r="H13" i="5"/>
  <c r="I13" i="5"/>
  <c r="J13" i="5"/>
  <c r="K13" i="5"/>
  <c r="L13" i="5"/>
  <c r="M13" i="5"/>
  <c r="N13" i="5"/>
  <c r="D14" i="5"/>
  <c r="E14" i="5"/>
  <c r="F14" i="5"/>
  <c r="G14" i="5"/>
  <c r="H14" i="5"/>
  <c r="I14" i="5"/>
  <c r="J14" i="5"/>
  <c r="K14" i="5"/>
  <c r="L14" i="5"/>
  <c r="M14" i="5"/>
  <c r="N14" i="5"/>
  <c r="D15" i="5"/>
  <c r="E15" i="5"/>
  <c r="F15" i="5"/>
  <c r="G15" i="5"/>
  <c r="H15" i="5"/>
  <c r="I15" i="5"/>
  <c r="J15" i="5"/>
  <c r="K15" i="5"/>
  <c r="L15" i="5"/>
  <c r="M15" i="5"/>
  <c r="N15" i="5"/>
  <c r="D16" i="5"/>
  <c r="E16" i="5"/>
  <c r="F16" i="5"/>
  <c r="G16" i="5"/>
  <c r="H16" i="5"/>
  <c r="I16" i="5"/>
  <c r="J16" i="5"/>
  <c r="K16" i="5"/>
  <c r="L16" i="5"/>
  <c r="M16" i="5"/>
  <c r="N16" i="5"/>
  <c r="D17" i="5"/>
  <c r="E17" i="5"/>
  <c r="F17" i="5"/>
  <c r="G17" i="5"/>
  <c r="H17" i="5"/>
  <c r="I17" i="5"/>
  <c r="J17" i="5"/>
  <c r="K17" i="5"/>
  <c r="L17" i="5"/>
  <c r="M17" i="5"/>
  <c r="N17" i="5"/>
  <c r="D18" i="5"/>
  <c r="E18" i="5"/>
  <c r="F18" i="5"/>
  <c r="G18" i="5"/>
  <c r="H18" i="5"/>
  <c r="I18" i="5"/>
  <c r="J18" i="5"/>
  <c r="K18" i="5"/>
  <c r="L18" i="5"/>
  <c r="M18" i="5"/>
  <c r="N18" i="5"/>
  <c r="D19" i="5"/>
  <c r="E19" i="5"/>
  <c r="F19" i="5"/>
  <c r="G19" i="5"/>
  <c r="H19" i="5"/>
  <c r="I19" i="5"/>
  <c r="J19" i="5"/>
  <c r="K19" i="5"/>
  <c r="L19" i="5"/>
  <c r="M19" i="5"/>
  <c r="N19" i="5"/>
  <c r="E20" i="5"/>
  <c r="F20" i="5"/>
  <c r="G20" i="5"/>
  <c r="H20" i="5"/>
  <c r="I20" i="5"/>
  <c r="J20" i="5"/>
  <c r="K20" i="5"/>
  <c r="L20" i="5"/>
  <c r="M20" i="5"/>
  <c r="N20" i="5"/>
  <c r="E5" i="5"/>
  <c r="F5" i="5"/>
  <c r="G5" i="5"/>
  <c r="H5" i="5"/>
  <c r="I5" i="5"/>
  <c r="J5" i="5"/>
  <c r="K5" i="5"/>
  <c r="L5" i="5"/>
  <c r="M5" i="5"/>
  <c r="N5" i="5"/>
  <c r="D5" i="5"/>
  <c r="D6" i="4"/>
  <c r="E6" i="4"/>
  <c r="F6" i="4"/>
  <c r="G6" i="4"/>
  <c r="H6" i="4"/>
  <c r="I6" i="4"/>
  <c r="J6" i="4"/>
  <c r="K6" i="4"/>
  <c r="L6" i="4"/>
  <c r="M6" i="4"/>
  <c r="N6" i="4"/>
  <c r="D7" i="4"/>
  <c r="E7" i="4"/>
  <c r="F7" i="4"/>
  <c r="G7" i="4"/>
  <c r="H7" i="4"/>
  <c r="I7" i="4"/>
  <c r="J7" i="4"/>
  <c r="K7" i="4"/>
  <c r="L7" i="4"/>
  <c r="M7" i="4"/>
  <c r="N7" i="4"/>
  <c r="D8" i="4"/>
  <c r="E8" i="4"/>
  <c r="F8" i="4"/>
  <c r="G8" i="4"/>
  <c r="H8" i="4"/>
  <c r="I8" i="4"/>
  <c r="J8" i="4"/>
  <c r="K8" i="4"/>
  <c r="L8" i="4"/>
  <c r="M8" i="4"/>
  <c r="N8" i="4"/>
  <c r="D9" i="4"/>
  <c r="E9" i="4"/>
  <c r="F9" i="4"/>
  <c r="G9" i="4"/>
  <c r="H9" i="4"/>
  <c r="I9" i="4"/>
  <c r="J9" i="4"/>
  <c r="K9" i="4"/>
  <c r="L9" i="4"/>
  <c r="M9" i="4"/>
  <c r="N9" i="4"/>
  <c r="D10" i="4"/>
  <c r="E10" i="4"/>
  <c r="F10" i="4"/>
  <c r="G10" i="4"/>
  <c r="H10" i="4"/>
  <c r="I10" i="4"/>
  <c r="J10" i="4"/>
  <c r="K10" i="4"/>
  <c r="L10" i="4"/>
  <c r="M10" i="4"/>
  <c r="N10" i="4"/>
  <c r="D11" i="4"/>
  <c r="E11" i="4"/>
  <c r="F11" i="4"/>
  <c r="G11" i="4"/>
  <c r="H11" i="4"/>
  <c r="I11" i="4"/>
  <c r="J11" i="4"/>
  <c r="K11" i="4"/>
  <c r="L11" i="4"/>
  <c r="M11" i="4"/>
  <c r="N11" i="4"/>
  <c r="D12" i="4"/>
  <c r="E12" i="4"/>
  <c r="F12" i="4"/>
  <c r="G12" i="4"/>
  <c r="H12" i="4"/>
  <c r="I12" i="4"/>
  <c r="J12" i="4"/>
  <c r="K12" i="4"/>
  <c r="L12" i="4"/>
  <c r="M12" i="4"/>
  <c r="N12" i="4"/>
  <c r="D13" i="4"/>
  <c r="E13" i="4"/>
  <c r="F13" i="4"/>
  <c r="G13" i="4"/>
  <c r="H13" i="4"/>
  <c r="I13" i="4"/>
  <c r="J13" i="4"/>
  <c r="K13" i="4"/>
  <c r="L13" i="4"/>
  <c r="M13" i="4"/>
  <c r="N13" i="4"/>
  <c r="D14" i="4"/>
  <c r="E14" i="4"/>
  <c r="F14" i="4"/>
  <c r="G14" i="4"/>
  <c r="H14" i="4"/>
  <c r="I14" i="4"/>
  <c r="J14" i="4"/>
  <c r="K14" i="4"/>
  <c r="L14" i="4"/>
  <c r="M14" i="4"/>
  <c r="N14" i="4"/>
  <c r="D15" i="4"/>
  <c r="E15" i="4"/>
  <c r="F15" i="4"/>
  <c r="G15" i="4"/>
  <c r="H15" i="4"/>
  <c r="I15" i="4"/>
  <c r="J15" i="4"/>
  <c r="K15" i="4"/>
  <c r="L15" i="4"/>
  <c r="M15" i="4"/>
  <c r="N15" i="4"/>
  <c r="D16" i="4"/>
  <c r="E16" i="4"/>
  <c r="F16" i="4"/>
  <c r="G16" i="4"/>
  <c r="H16" i="4"/>
  <c r="I16" i="4"/>
  <c r="J16" i="4"/>
  <c r="K16" i="4"/>
  <c r="L16" i="4"/>
  <c r="M16" i="4"/>
  <c r="N16" i="4"/>
  <c r="D17" i="4"/>
  <c r="E17" i="4"/>
  <c r="F17" i="4"/>
  <c r="G17" i="4"/>
  <c r="H17" i="4"/>
  <c r="I17" i="4"/>
  <c r="J17" i="4"/>
  <c r="K17" i="4"/>
  <c r="L17" i="4"/>
  <c r="M17" i="4"/>
  <c r="N17" i="4"/>
  <c r="D18" i="4"/>
  <c r="E18" i="4"/>
  <c r="F18" i="4"/>
  <c r="G18" i="4"/>
  <c r="H18" i="4"/>
  <c r="I18" i="4"/>
  <c r="J18" i="4"/>
  <c r="K18" i="4"/>
  <c r="L18" i="4"/>
  <c r="M18" i="4"/>
  <c r="N18" i="4"/>
  <c r="D19" i="4"/>
  <c r="E19" i="4"/>
  <c r="F19" i="4"/>
  <c r="G19" i="4"/>
  <c r="H19" i="4"/>
  <c r="I19" i="4"/>
  <c r="J19" i="4"/>
  <c r="K19" i="4"/>
  <c r="L19" i="4"/>
  <c r="M19" i="4"/>
  <c r="N19" i="4"/>
  <c r="D20" i="4"/>
  <c r="E20" i="4"/>
  <c r="F20" i="4"/>
  <c r="G20" i="4"/>
  <c r="H20" i="4"/>
  <c r="I20" i="4"/>
  <c r="J20" i="4"/>
  <c r="K20" i="4"/>
  <c r="L20" i="4"/>
  <c r="M20" i="4"/>
  <c r="N20" i="4"/>
  <c r="E5" i="4"/>
  <c r="F5" i="4"/>
  <c r="G5" i="4"/>
  <c r="H5" i="4"/>
  <c r="I5" i="4"/>
  <c r="J5" i="4"/>
  <c r="K5" i="4"/>
  <c r="L5" i="4"/>
  <c r="M5" i="4"/>
  <c r="N5" i="4"/>
  <c r="D5" i="4"/>
  <c r="D6" i="3"/>
  <c r="E6" i="3"/>
  <c r="F6" i="3"/>
  <c r="G6" i="3"/>
  <c r="H6" i="3"/>
  <c r="I6" i="3"/>
  <c r="J6" i="3"/>
  <c r="K6" i="3"/>
  <c r="L6" i="3"/>
  <c r="M6" i="3"/>
  <c r="N6" i="3"/>
  <c r="D7" i="3"/>
  <c r="E7" i="3"/>
  <c r="F7" i="3"/>
  <c r="G7" i="3"/>
  <c r="H7" i="3"/>
  <c r="I7" i="3"/>
  <c r="J7" i="3"/>
  <c r="K7" i="3"/>
  <c r="L7" i="3"/>
  <c r="M7" i="3"/>
  <c r="N7" i="3"/>
  <c r="D8" i="3"/>
  <c r="E8" i="3"/>
  <c r="F8" i="3"/>
  <c r="G8" i="3"/>
  <c r="H8" i="3"/>
  <c r="I8" i="3"/>
  <c r="J8" i="3"/>
  <c r="K8" i="3"/>
  <c r="L8" i="3"/>
  <c r="M8" i="3"/>
  <c r="N8" i="3"/>
  <c r="D9" i="3"/>
  <c r="E9" i="3"/>
  <c r="F9" i="3"/>
  <c r="G9" i="3"/>
  <c r="H9" i="3"/>
  <c r="I9" i="3"/>
  <c r="J9" i="3"/>
  <c r="K9" i="3"/>
  <c r="L9" i="3"/>
  <c r="M9" i="3"/>
  <c r="N9" i="3"/>
  <c r="D10" i="3"/>
  <c r="E10" i="3"/>
  <c r="F10" i="3"/>
  <c r="G10" i="3"/>
  <c r="H10" i="3"/>
  <c r="I10" i="3"/>
  <c r="J10" i="3"/>
  <c r="K10" i="3"/>
  <c r="L10" i="3"/>
  <c r="M10" i="3"/>
  <c r="N10" i="3"/>
  <c r="D11" i="3"/>
  <c r="E11" i="3"/>
  <c r="F11" i="3"/>
  <c r="G11" i="3"/>
  <c r="H11" i="3"/>
  <c r="I11" i="3"/>
  <c r="J11" i="3"/>
  <c r="K11" i="3"/>
  <c r="L11" i="3"/>
  <c r="M11" i="3"/>
  <c r="N11" i="3"/>
  <c r="D12" i="3"/>
  <c r="E12" i="3"/>
  <c r="F12" i="3"/>
  <c r="G12" i="3"/>
  <c r="H12" i="3"/>
  <c r="I12" i="3"/>
  <c r="J12" i="3"/>
  <c r="K12" i="3"/>
  <c r="L12" i="3"/>
  <c r="M12" i="3"/>
  <c r="N12" i="3"/>
  <c r="D13" i="3"/>
  <c r="E13" i="3"/>
  <c r="F13" i="3"/>
  <c r="G13" i="3"/>
  <c r="H13" i="3"/>
  <c r="I13" i="3"/>
  <c r="J13" i="3"/>
  <c r="K13" i="3"/>
  <c r="L13" i="3"/>
  <c r="M13" i="3"/>
  <c r="N13" i="3"/>
  <c r="D14" i="3"/>
  <c r="E14" i="3"/>
  <c r="F14" i="3"/>
  <c r="G14" i="3"/>
  <c r="H14" i="3"/>
  <c r="I14" i="3"/>
  <c r="J14" i="3"/>
  <c r="K14" i="3"/>
  <c r="L14" i="3"/>
  <c r="M14" i="3"/>
  <c r="N14" i="3"/>
  <c r="D15" i="3"/>
  <c r="E15" i="3"/>
  <c r="F15" i="3"/>
  <c r="G15" i="3"/>
  <c r="H15" i="3"/>
  <c r="I15" i="3"/>
  <c r="J15" i="3"/>
  <c r="K15" i="3"/>
  <c r="L15" i="3"/>
  <c r="M15" i="3"/>
  <c r="N15" i="3"/>
  <c r="D16" i="3"/>
  <c r="E16" i="3"/>
  <c r="F16" i="3"/>
  <c r="G16" i="3"/>
  <c r="H16" i="3"/>
  <c r="I16" i="3"/>
  <c r="J16" i="3"/>
  <c r="K16" i="3"/>
  <c r="L16" i="3"/>
  <c r="M16" i="3"/>
  <c r="N16" i="3"/>
  <c r="D17" i="3"/>
  <c r="E17" i="3"/>
  <c r="F17" i="3"/>
  <c r="G17" i="3"/>
  <c r="H17" i="3"/>
  <c r="I17" i="3"/>
  <c r="J17" i="3"/>
  <c r="K17" i="3"/>
  <c r="L17" i="3"/>
  <c r="M17" i="3"/>
  <c r="N17" i="3"/>
  <c r="D18" i="3"/>
  <c r="E18" i="3"/>
  <c r="F18" i="3"/>
  <c r="G18" i="3"/>
  <c r="H18" i="3"/>
  <c r="I18" i="3"/>
  <c r="J18" i="3"/>
  <c r="K18" i="3"/>
  <c r="L18" i="3"/>
  <c r="M18" i="3"/>
  <c r="N18" i="3"/>
  <c r="D19" i="3"/>
  <c r="E19" i="3"/>
  <c r="F19" i="3"/>
  <c r="G19" i="3"/>
  <c r="H19" i="3"/>
  <c r="I19" i="3"/>
  <c r="J19" i="3"/>
  <c r="K19" i="3"/>
  <c r="L19" i="3"/>
  <c r="M19" i="3"/>
  <c r="N19" i="3"/>
  <c r="D20" i="3"/>
  <c r="E20" i="3"/>
  <c r="F20" i="3"/>
  <c r="G20" i="3"/>
  <c r="H20" i="3"/>
  <c r="I20" i="3"/>
  <c r="J20" i="3"/>
  <c r="K20" i="3"/>
  <c r="L20" i="3"/>
  <c r="M20" i="3"/>
  <c r="N20" i="3"/>
  <c r="E5" i="3"/>
  <c r="F5" i="3"/>
  <c r="G5" i="3"/>
  <c r="H5" i="3"/>
  <c r="I5" i="3"/>
  <c r="J5" i="3"/>
  <c r="K5" i="3"/>
  <c r="L5" i="3"/>
  <c r="M5" i="3"/>
  <c r="N5" i="3"/>
  <c r="D5" i="3"/>
  <c r="N20" i="2"/>
  <c r="D6" i="2"/>
  <c r="E6" i="2"/>
  <c r="F6" i="2"/>
  <c r="G6" i="2"/>
  <c r="H6" i="2"/>
  <c r="I6" i="2"/>
  <c r="J6" i="2"/>
  <c r="K6" i="2"/>
  <c r="L6" i="2"/>
  <c r="M6" i="2"/>
  <c r="N6" i="2"/>
  <c r="D7" i="2"/>
  <c r="E7" i="2"/>
  <c r="F7" i="2"/>
  <c r="G7" i="2"/>
  <c r="H7" i="2"/>
  <c r="I7" i="2"/>
  <c r="J7" i="2"/>
  <c r="K7" i="2"/>
  <c r="L7" i="2"/>
  <c r="M7" i="2"/>
  <c r="N7" i="2"/>
  <c r="D8" i="2"/>
  <c r="E8" i="2"/>
  <c r="F8" i="2"/>
  <c r="G8" i="2"/>
  <c r="H8" i="2"/>
  <c r="I8" i="2"/>
  <c r="J8" i="2"/>
  <c r="K8" i="2"/>
  <c r="L8" i="2"/>
  <c r="M8" i="2"/>
  <c r="N8" i="2"/>
  <c r="D9" i="2"/>
  <c r="E9" i="2"/>
  <c r="F9" i="2"/>
  <c r="G9" i="2"/>
  <c r="H9" i="2"/>
  <c r="I9" i="2"/>
  <c r="J9" i="2"/>
  <c r="K9" i="2"/>
  <c r="L9" i="2"/>
  <c r="M9" i="2"/>
  <c r="N9" i="2"/>
  <c r="D10" i="2"/>
  <c r="E10" i="2"/>
  <c r="F10" i="2"/>
  <c r="G10" i="2"/>
  <c r="H10" i="2"/>
  <c r="I10" i="2"/>
  <c r="J10" i="2"/>
  <c r="K10" i="2"/>
  <c r="L10" i="2"/>
  <c r="M10" i="2"/>
  <c r="N10" i="2"/>
  <c r="D11" i="2"/>
  <c r="E11" i="2"/>
  <c r="F11" i="2"/>
  <c r="G11" i="2"/>
  <c r="H11" i="2"/>
  <c r="I11" i="2"/>
  <c r="J11" i="2"/>
  <c r="K11" i="2"/>
  <c r="L11" i="2"/>
  <c r="M11" i="2"/>
  <c r="N11" i="2"/>
  <c r="D12" i="2"/>
  <c r="E12" i="2"/>
  <c r="F12" i="2"/>
  <c r="G12" i="2"/>
  <c r="H12" i="2"/>
  <c r="I12" i="2"/>
  <c r="J12" i="2"/>
  <c r="K12" i="2"/>
  <c r="L12" i="2"/>
  <c r="M12" i="2"/>
  <c r="N12" i="2"/>
  <c r="D13" i="2"/>
  <c r="E13" i="2"/>
  <c r="F13" i="2"/>
  <c r="G13" i="2"/>
  <c r="H13" i="2"/>
  <c r="I13" i="2"/>
  <c r="J13" i="2"/>
  <c r="K13" i="2"/>
  <c r="L13" i="2"/>
  <c r="M13" i="2"/>
  <c r="N13" i="2"/>
  <c r="D14" i="2"/>
  <c r="E14" i="2"/>
  <c r="F14" i="2"/>
  <c r="G14" i="2"/>
  <c r="H14" i="2"/>
  <c r="I14" i="2"/>
  <c r="J14" i="2"/>
  <c r="K14" i="2"/>
  <c r="L14" i="2"/>
  <c r="M14" i="2"/>
  <c r="N14" i="2"/>
  <c r="D15" i="2"/>
  <c r="E15" i="2"/>
  <c r="F15" i="2"/>
  <c r="G15" i="2"/>
  <c r="H15" i="2"/>
  <c r="I15" i="2"/>
  <c r="J15" i="2"/>
  <c r="K15" i="2"/>
  <c r="L15" i="2"/>
  <c r="M15" i="2"/>
  <c r="N15" i="2"/>
  <c r="D16" i="2"/>
  <c r="E16" i="2"/>
  <c r="F16" i="2"/>
  <c r="G16" i="2"/>
  <c r="H16" i="2"/>
  <c r="I16" i="2"/>
  <c r="J16" i="2"/>
  <c r="K16" i="2"/>
  <c r="L16" i="2"/>
  <c r="M16" i="2"/>
  <c r="N16" i="2"/>
  <c r="D17" i="2"/>
  <c r="E17" i="2"/>
  <c r="F17" i="2"/>
  <c r="G17" i="2"/>
  <c r="H17" i="2"/>
  <c r="I17" i="2"/>
  <c r="J17" i="2"/>
  <c r="K17" i="2"/>
  <c r="L17" i="2"/>
  <c r="M17" i="2"/>
  <c r="N17" i="2"/>
  <c r="D18" i="2"/>
  <c r="E18" i="2"/>
  <c r="F18" i="2"/>
  <c r="G18" i="2"/>
  <c r="H18" i="2"/>
  <c r="I18" i="2"/>
  <c r="J18" i="2"/>
  <c r="K18" i="2"/>
  <c r="L18" i="2"/>
  <c r="M18" i="2"/>
  <c r="N18" i="2"/>
  <c r="D19" i="2"/>
  <c r="E19" i="2"/>
  <c r="F19" i="2"/>
  <c r="G19" i="2"/>
  <c r="H19" i="2"/>
  <c r="I19" i="2"/>
  <c r="J19" i="2"/>
  <c r="K19" i="2"/>
  <c r="L19" i="2"/>
  <c r="M19" i="2"/>
  <c r="N19" i="2"/>
  <c r="D20" i="2"/>
  <c r="E20" i="2"/>
  <c r="F20" i="2"/>
  <c r="G20" i="2"/>
  <c r="H20" i="2"/>
  <c r="I20" i="2"/>
  <c r="J20" i="2"/>
  <c r="K20" i="2"/>
  <c r="L20" i="2"/>
  <c r="M20" i="2"/>
  <c r="E5" i="2"/>
  <c r="F5" i="2"/>
  <c r="G5" i="2"/>
  <c r="H5" i="2"/>
  <c r="I5" i="2"/>
  <c r="J5" i="2"/>
  <c r="K5" i="2"/>
  <c r="L5" i="2"/>
  <c r="M5" i="2"/>
  <c r="N5" i="2"/>
  <c r="D5" i="2"/>
</calcChain>
</file>

<file path=xl/sharedStrings.xml><?xml version="1.0" encoding="utf-8"?>
<sst xmlns="http://schemas.openxmlformats.org/spreadsheetml/2006/main" count="33" uniqueCount="21">
  <si>
    <t>Yield (bu/acre)</t>
  </si>
  <si>
    <t xml:space="preserve">Price </t>
  </si>
  <si>
    <t>Yield (lb/acre)</t>
  </si>
  <si>
    <t>(cent/lb)</t>
  </si>
  <si>
    <t>Price</t>
  </si>
  <si>
    <t xml:space="preserve"> ($/bu)</t>
  </si>
  <si>
    <t>($/bu)</t>
  </si>
  <si>
    <t>Corn - Cost of Production ($/acre)</t>
  </si>
  <si>
    <t>Soybeans - Cost of Production ($/acre)</t>
  </si>
  <si>
    <t>Wheat - Cost of Production ($/acre)</t>
  </si>
  <si>
    <t>Cotton - Cost of Production ($/acre)</t>
  </si>
  <si>
    <t>Profitable Marketing Decision Aid</t>
  </si>
  <si>
    <t>Sorghum - Cost of Production ($/acre)</t>
  </si>
  <si>
    <r>
      <rPr>
        <b/>
        <sz val="12"/>
        <color theme="1"/>
        <rFont val="Times New Roman"/>
        <family val="1"/>
      </rPr>
      <t>How to Use This Decision Aid:</t>
    </r>
    <r>
      <rPr>
        <sz val="12"/>
        <color theme="1"/>
        <rFont val="Times New Roman"/>
        <family val="1"/>
      </rPr>
      <t xml:space="preserve"> Enter your cost of production in dollars per acre (yellow cells bellow) for corn, soybeans, wheat, cotton, sorghum, and/or canola. Click on the corn, soybean, wheat, cotton, sorghum, or canola tab at the bottom of the spreadsheet to navigate to the net return table for that commodity. In the net return tables, values (price and yield combinations) in red bold italic font indicate a net loss. Net return values (price and yield combinations) in black bold italic font indicate a net profit. </t>
    </r>
  </si>
  <si>
    <t>Net returns, for price and yield combinations, in red bold italic font indicate a net loss for that yield and price combination. Net returns, for price and yield combinations, in black bold italic font indicate a net profit for that yield and price combination.</t>
  </si>
  <si>
    <t>Soybean - Net Return Table ($/acre)</t>
  </si>
  <si>
    <t>Corn - Net Return Table ($/acre)</t>
  </si>
  <si>
    <t>Wheat - Net Return Table ($/acre)</t>
  </si>
  <si>
    <t>Cotton - Net Return Table ($/acre)</t>
  </si>
  <si>
    <t>Sorghum - Net Return Table ($/acre)</t>
  </si>
  <si>
    <t>Modify the cost of production for each commodity to determine the yield-price combinations that result in profitable net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</si>
</sst>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b/>
      <u/>
      <sz val="12"/>
      <color theme="1"/>
      <name val="Times New Roman"/>
      <family val="1"/>
    </font>
    <font>
      <sz val="12"/>
      <color theme="1"/>
      <name val="Times New Roman"/>
      <family val="1"/>
    </font>
    <font>
      <b/>
      <sz val="12"/>
      <name val="Times New Roman"/>
      <family val="1"/>
    </font>
    <font>
      <b/>
      <sz val="12"/>
      <color rgb="FFFF0000"/>
      <name val="Times New Roman"/>
      <family val="1"/>
    </font>
    <font>
      <b/>
      <sz val="12"/>
      <color theme="1"/>
      <name val="Times New Roman"/>
      <family val="1"/>
    </font>
    <font>
      <b/>
      <u/>
      <sz val="28"/>
      <color theme="1"/>
      <name val="Times New Roman"/>
      <family val="1"/>
    </font>
    <font>
      <sz val="11"/>
      <color theme="1"/>
      <name val="Calibri"/>
      <family val="2"/>
      <scheme val="minor"/>
    </font>
    <font>
      <b/>
      <i/>
      <sz val="12"/>
      <name val="Times New Roman"/>
      <family val="1"/>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2" tint="-9.9978637043366805E-2"/>
        <bgColor indexed="64"/>
      </patternFill>
    </fill>
  </fills>
  <borders count="16">
    <border>
      <left/>
      <right/>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42">
    <xf numFmtId="0" fontId="0" fillId="0" borderId="0" xfId="0"/>
    <xf numFmtId="0" fontId="1" fillId="0" borderId="0" xfId="0" applyFont="1"/>
    <xf numFmtId="0" fontId="2" fillId="0" borderId="0" xfId="0" applyFont="1"/>
    <xf numFmtId="0" fontId="2" fillId="0" borderId="1" xfId="0" applyFont="1" applyBorder="1"/>
    <xf numFmtId="0" fontId="2" fillId="0" borderId="2" xfId="0" applyFont="1" applyBorder="1"/>
    <xf numFmtId="0" fontId="3" fillId="0" borderId="2" xfId="0" applyFont="1" applyBorder="1"/>
    <xf numFmtId="0" fontId="5" fillId="0" borderId="0" xfId="0" applyFont="1"/>
    <xf numFmtId="0" fontId="2" fillId="0" borderId="0" xfId="0" applyFont="1" applyBorder="1" applyAlignment="1">
      <alignment horizontal="left" wrapText="1"/>
    </xf>
    <xf numFmtId="164" fontId="2" fillId="3" borderId="3" xfId="0" applyNumberFormat="1" applyFont="1" applyFill="1" applyBorder="1" applyAlignment="1">
      <alignment horizontal="center"/>
    </xf>
    <xf numFmtId="3" fontId="3" fillId="2" borderId="9" xfId="0" applyNumberFormat="1" applyFont="1" applyFill="1" applyBorder="1" applyAlignment="1">
      <alignment horizontal="center"/>
    </xf>
    <xf numFmtId="44" fontId="2" fillId="3" borderId="3" xfId="1" applyFont="1" applyFill="1" applyBorder="1"/>
    <xf numFmtId="0" fontId="2" fillId="0" borderId="0" xfId="0" applyFont="1" applyBorder="1" applyAlignment="1">
      <alignment wrapText="1"/>
    </xf>
    <xf numFmtId="0" fontId="2" fillId="0" borderId="0" xfId="0" applyFont="1" applyFill="1" applyBorder="1"/>
    <xf numFmtId="4"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0" borderId="0" xfId="0" applyFill="1"/>
    <xf numFmtId="0" fontId="5" fillId="0" borderId="0" xfId="0" applyFont="1" applyAlignment="1">
      <alignment horizontal="center"/>
    </xf>
    <xf numFmtId="0" fontId="1" fillId="0" borderId="0" xfId="0" applyFont="1" applyAlignment="1">
      <alignment horizontal="center"/>
    </xf>
    <xf numFmtId="38" fontId="8" fillId="4" borderId="8" xfId="0" applyNumberFormat="1" applyFont="1" applyFill="1" applyBorder="1" applyAlignment="1">
      <alignment horizontal="center"/>
    </xf>
    <xf numFmtId="4" fontId="3" fillId="2" borderId="8" xfId="0" applyNumberFormat="1" applyFont="1" applyFill="1" applyBorder="1" applyAlignment="1">
      <alignment horizontal="center"/>
    </xf>
    <xf numFmtId="4" fontId="3" fillId="2" borderId="3" xfId="0" applyNumberFormat="1" applyFont="1" applyFill="1" applyBorder="1" applyAlignment="1">
      <alignment horizontal="center"/>
    </xf>
    <xf numFmtId="0" fontId="3" fillId="2" borderId="9" xfId="0" applyFont="1" applyFill="1" applyBorder="1" applyAlignment="1">
      <alignment horizontal="center"/>
    </xf>
    <xf numFmtId="4" fontId="3" fillId="2" borderId="9" xfId="0" applyNumberFormat="1" applyFont="1" applyFill="1" applyBorder="1" applyAlignment="1">
      <alignment horizontal="center"/>
    </xf>
    <xf numFmtId="38" fontId="8" fillId="4" borderId="10" xfId="0" applyNumberFormat="1" applyFont="1" applyFill="1" applyBorder="1" applyAlignment="1">
      <alignment horizontal="center"/>
    </xf>
    <xf numFmtId="44" fontId="2" fillId="0" borderId="0" xfId="1" applyFont="1" applyFill="1" applyBorder="1"/>
    <xf numFmtId="0" fontId="2" fillId="0" borderId="0" xfId="0" applyFont="1" applyFill="1" applyBorder="1" applyAlignment="1">
      <alignment horizontal="left"/>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2" fillId="0" borderId="3" xfId="0" applyFont="1" applyBorder="1" applyAlignment="1">
      <alignment horizontal="left"/>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6" fillId="0" borderId="0" xfId="0" applyFont="1" applyAlignment="1">
      <alignment horizontal="center" vertical="top"/>
    </xf>
    <xf numFmtId="0" fontId="1" fillId="0" borderId="5" xfId="0" applyFont="1" applyBorder="1" applyAlignment="1">
      <alignment horizontal="center" vertical="center"/>
    </xf>
    <xf numFmtId="0" fontId="6" fillId="0" borderId="0" xfId="0" applyFont="1" applyAlignment="1">
      <alignment horizontal="center" vertical="center"/>
    </xf>
    <xf numFmtId="0" fontId="2" fillId="0" borderId="11" xfId="0" applyFont="1" applyFill="1" applyBorder="1" applyAlignment="1">
      <alignment horizontal="left" wrapText="1"/>
    </xf>
    <xf numFmtId="0" fontId="2" fillId="0" borderId="1" xfId="0" applyFont="1" applyFill="1" applyBorder="1" applyAlignment="1">
      <alignment horizontal="left" wrapText="1"/>
    </xf>
    <xf numFmtId="0" fontId="2" fillId="0" borderId="12" xfId="0" applyFont="1" applyFill="1" applyBorder="1" applyAlignment="1">
      <alignment horizontal="left" wrapText="1"/>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0" fontId="6" fillId="0" borderId="0" xfId="0" applyFont="1" applyAlignment="1">
      <alignment horizontal="center"/>
    </xf>
  </cellXfs>
  <cellStyles count="2">
    <cellStyle name="Currency" xfId="1" builtinId="4"/>
    <cellStyle name="Normal" xfId="0" builtinId="0"/>
  </cellStyles>
  <dxfs count="4">
    <dxf>
      <font>
        <b/>
        <i/>
        <color rgb="FFFF0000"/>
      </font>
    </dxf>
    <dxf>
      <font>
        <b/>
        <i/>
        <color rgb="FFFF0000"/>
      </font>
    </dxf>
    <dxf>
      <font>
        <b/>
        <i/>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
  <sheetViews>
    <sheetView showGridLines="0" tabSelected="1" zoomScaleNormal="100" workbookViewId="0">
      <selection activeCell="G13" sqref="G13"/>
    </sheetView>
  </sheetViews>
  <sheetFormatPr defaultRowHeight="15.75" x14ac:dyDescent="0.25"/>
  <cols>
    <col min="1" max="1" width="2" style="2" customWidth="1"/>
    <col min="2" max="2" width="12.85546875" style="2" customWidth="1"/>
    <col min="3" max="5" width="9.140625" style="2"/>
    <col min="6" max="6" width="10.42578125" style="2" bestFit="1" customWidth="1"/>
    <col min="7" max="15" width="9.140625" style="2"/>
    <col min="16" max="16" width="12.85546875" style="2" bestFit="1" customWidth="1"/>
    <col min="17" max="16384" width="9.140625" style="2"/>
  </cols>
  <sheetData>
    <row r="1" spans="1:14" ht="46.5" customHeight="1" x14ac:dyDescent="0.25">
      <c r="B1" s="32" t="s">
        <v>11</v>
      </c>
      <c r="C1" s="32"/>
      <c r="D1" s="32"/>
      <c r="E1" s="32"/>
      <c r="F1" s="32"/>
      <c r="G1" s="32"/>
      <c r="H1" s="32"/>
      <c r="I1" s="32"/>
      <c r="J1" s="32"/>
      <c r="K1" s="32"/>
      <c r="L1" s="32"/>
      <c r="M1" s="32"/>
      <c r="N1" s="32"/>
    </row>
    <row r="2" spans="1:14" ht="64.5" customHeight="1" x14ac:dyDescent="0.25">
      <c r="B2" s="29" t="s">
        <v>13</v>
      </c>
      <c r="C2" s="30"/>
      <c r="D2" s="30"/>
      <c r="E2" s="30"/>
      <c r="F2" s="30"/>
      <c r="G2" s="30"/>
      <c r="H2" s="30"/>
      <c r="I2" s="30"/>
      <c r="J2" s="30"/>
      <c r="K2" s="30"/>
      <c r="L2" s="30"/>
      <c r="M2" s="30"/>
      <c r="N2" s="31"/>
    </row>
    <row r="3" spans="1:14" x14ac:dyDescent="0.25">
      <c r="B3" s="7"/>
      <c r="C3" s="7"/>
      <c r="D3" s="7"/>
      <c r="E3" s="7"/>
      <c r="F3" s="7"/>
      <c r="G3" s="7"/>
      <c r="H3" s="7"/>
      <c r="I3" s="7"/>
      <c r="J3" s="7"/>
      <c r="K3" s="7"/>
      <c r="L3" s="7"/>
      <c r="M3" s="7"/>
      <c r="N3" s="7"/>
    </row>
    <row r="4" spans="1:14" ht="15.75" customHeight="1" x14ac:dyDescent="0.25">
      <c r="B4" s="28" t="s">
        <v>7</v>
      </c>
      <c r="C4" s="28"/>
      <c r="D4" s="28"/>
      <c r="E4" s="28"/>
      <c r="F4" s="8">
        <v>874.52</v>
      </c>
      <c r="G4" s="26" t="s">
        <v>20</v>
      </c>
      <c r="H4" s="27"/>
      <c r="I4" s="27"/>
      <c r="J4" s="27"/>
      <c r="K4" s="27"/>
      <c r="L4" s="27"/>
      <c r="M4" s="27"/>
      <c r="N4" s="27"/>
    </row>
    <row r="5" spans="1:14" x14ac:dyDescent="0.25">
      <c r="B5" s="28" t="s">
        <v>8</v>
      </c>
      <c r="C5" s="28"/>
      <c r="D5" s="28"/>
      <c r="E5" s="28"/>
      <c r="F5" s="8">
        <v>570.14</v>
      </c>
      <c r="G5" s="26"/>
      <c r="H5" s="27"/>
      <c r="I5" s="27"/>
      <c r="J5" s="27"/>
      <c r="K5" s="27"/>
      <c r="L5" s="27"/>
      <c r="M5" s="27"/>
      <c r="N5" s="27"/>
    </row>
    <row r="6" spans="1:14" x14ac:dyDescent="0.25">
      <c r="B6" s="28" t="s">
        <v>9</v>
      </c>
      <c r="C6" s="28"/>
      <c r="D6" s="28"/>
      <c r="E6" s="28"/>
      <c r="F6" s="8">
        <f>982.81-570.14</f>
        <v>412.66999999999996</v>
      </c>
      <c r="G6" s="26"/>
      <c r="H6" s="27"/>
      <c r="I6" s="27"/>
      <c r="J6" s="27"/>
      <c r="K6" s="27"/>
      <c r="L6" s="27"/>
      <c r="M6" s="27"/>
      <c r="N6" s="27"/>
    </row>
    <row r="7" spans="1:14" x14ac:dyDescent="0.25">
      <c r="B7" s="28" t="s">
        <v>10</v>
      </c>
      <c r="C7" s="28"/>
      <c r="D7" s="28"/>
      <c r="E7" s="28"/>
      <c r="F7" s="8">
        <v>967.05</v>
      </c>
      <c r="G7" s="26"/>
      <c r="H7" s="27"/>
      <c r="I7" s="27"/>
      <c r="J7" s="27"/>
      <c r="K7" s="27"/>
      <c r="L7" s="27"/>
      <c r="M7" s="27"/>
      <c r="N7" s="27"/>
    </row>
    <row r="8" spans="1:14" x14ac:dyDescent="0.25">
      <c r="B8" s="28" t="s">
        <v>12</v>
      </c>
      <c r="C8" s="28"/>
      <c r="D8" s="28"/>
      <c r="E8" s="28"/>
      <c r="F8" s="10">
        <f>248.25+356.37</f>
        <v>604.62</v>
      </c>
      <c r="G8" s="26"/>
      <c r="H8" s="27"/>
      <c r="I8" s="27"/>
      <c r="J8" s="27"/>
      <c r="K8" s="27"/>
      <c r="L8" s="27"/>
      <c r="M8" s="27"/>
      <c r="N8" s="27"/>
    </row>
    <row r="9" spans="1:14" x14ac:dyDescent="0.25">
      <c r="A9" s="12"/>
      <c r="B9" s="25"/>
      <c r="C9" s="25"/>
      <c r="D9" s="25"/>
      <c r="E9" s="25"/>
      <c r="F9" s="24"/>
      <c r="G9" s="27"/>
      <c r="H9" s="27"/>
      <c r="I9" s="27"/>
      <c r="J9" s="27"/>
      <c r="K9" s="27"/>
      <c r="L9" s="27"/>
      <c r="M9" s="27"/>
      <c r="N9" s="27"/>
    </row>
  </sheetData>
  <mergeCells count="9">
    <mergeCell ref="B9:E9"/>
    <mergeCell ref="G4:N9"/>
    <mergeCell ref="B7:E7"/>
    <mergeCell ref="B2:N2"/>
    <mergeCell ref="B1:N1"/>
    <mergeCell ref="B4:E4"/>
    <mergeCell ref="B5:E5"/>
    <mergeCell ref="B6:E6"/>
    <mergeCell ref="B8:E8"/>
  </mergeCells>
  <pageMargins left="0.7" right="0.7" top="0.75" bottom="0.75" header="0.3" footer="0.3"/>
  <pageSetup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24"/>
  <sheetViews>
    <sheetView showGridLines="0" zoomScaleNormal="100" workbookViewId="0">
      <selection activeCell="D5" sqref="D5"/>
    </sheetView>
  </sheetViews>
  <sheetFormatPr defaultRowHeight="15" x14ac:dyDescent="0.25"/>
  <cols>
    <col min="1" max="1" width="1.42578125" customWidth="1"/>
    <col min="2" max="14" width="10.7109375" customWidth="1"/>
  </cols>
  <sheetData>
    <row r="1" spans="2:14" ht="34.5" x14ac:dyDescent="0.25">
      <c r="B1" s="34" t="s">
        <v>16</v>
      </c>
      <c r="C1" s="34"/>
      <c r="D1" s="34"/>
      <c r="E1" s="34"/>
      <c r="F1" s="34"/>
      <c r="G1" s="34"/>
      <c r="H1" s="34"/>
      <c r="I1" s="34"/>
      <c r="J1" s="34"/>
      <c r="K1" s="34"/>
      <c r="L1" s="34"/>
      <c r="M1" s="34"/>
      <c r="N1" s="34"/>
    </row>
    <row r="2" spans="2:14" ht="7.5" customHeight="1" x14ac:dyDescent="0.25">
      <c r="C2" s="2"/>
      <c r="D2" s="2"/>
      <c r="E2" s="2"/>
      <c r="F2" s="2"/>
      <c r="G2" s="2"/>
      <c r="H2" s="2"/>
      <c r="I2" s="2"/>
      <c r="J2" s="2"/>
      <c r="K2" s="2"/>
      <c r="L2" s="2"/>
      <c r="M2" s="2"/>
      <c r="N2" s="2"/>
    </row>
    <row r="3" spans="2:14" ht="15.75" x14ac:dyDescent="0.25">
      <c r="B3" s="3"/>
      <c r="C3" s="3"/>
      <c r="D3" s="33" t="s">
        <v>0</v>
      </c>
      <c r="E3" s="33"/>
      <c r="F3" s="33"/>
      <c r="G3" s="33"/>
      <c r="H3" s="33"/>
      <c r="I3" s="33"/>
      <c r="J3" s="33"/>
      <c r="K3" s="33"/>
      <c r="L3" s="33"/>
      <c r="M3" s="33"/>
      <c r="N3" s="33"/>
    </row>
    <row r="4" spans="2:14" ht="16.5" thickBot="1" x14ac:dyDescent="0.3">
      <c r="B4" s="4"/>
      <c r="C4" s="5"/>
      <c r="D4" s="21">
        <v>140</v>
      </c>
      <c r="E4" s="21">
        <f>D4+10</f>
        <v>150</v>
      </c>
      <c r="F4" s="21">
        <f t="shared" ref="F4:N4" si="0">E4+10</f>
        <v>160</v>
      </c>
      <c r="G4" s="21">
        <f t="shared" si="0"/>
        <v>170</v>
      </c>
      <c r="H4" s="21">
        <f t="shared" si="0"/>
        <v>180</v>
      </c>
      <c r="I4" s="21">
        <f t="shared" si="0"/>
        <v>190</v>
      </c>
      <c r="J4" s="21">
        <f t="shared" si="0"/>
        <v>200</v>
      </c>
      <c r="K4" s="21">
        <f t="shared" si="0"/>
        <v>210</v>
      </c>
      <c r="L4" s="21">
        <f t="shared" si="0"/>
        <v>220</v>
      </c>
      <c r="M4" s="21">
        <f t="shared" si="0"/>
        <v>230</v>
      </c>
      <c r="N4" s="21">
        <f t="shared" si="0"/>
        <v>240</v>
      </c>
    </row>
    <row r="5" spans="2:14" ht="15.75" x14ac:dyDescent="0.25">
      <c r="B5" s="2"/>
      <c r="C5" s="19">
        <v>3</v>
      </c>
      <c r="D5" s="18">
        <f>$C5*D$4-Instructions!$F$4</f>
        <v>-454.52</v>
      </c>
      <c r="E5" s="18">
        <f>$C5*E$4-Instructions!$F$4</f>
        <v>-424.52</v>
      </c>
      <c r="F5" s="18">
        <f>$C5*F$4-Instructions!$F$4</f>
        <v>-394.52</v>
      </c>
      <c r="G5" s="18">
        <f>$C5*G$4-Instructions!$F$4</f>
        <v>-364.52</v>
      </c>
      <c r="H5" s="18">
        <f>$C5*H$4-Instructions!$F$4</f>
        <v>-334.52</v>
      </c>
      <c r="I5" s="18">
        <f>$C5*I$4-Instructions!$F$4</f>
        <v>-304.52</v>
      </c>
      <c r="J5" s="18">
        <f>$C5*J$4-Instructions!$F$4</f>
        <v>-274.52</v>
      </c>
      <c r="K5" s="18">
        <f>$C5*K$4-Instructions!$F$4</f>
        <v>-244.51999999999998</v>
      </c>
      <c r="L5" s="18">
        <f>$C5*L$4-Instructions!$F$4</f>
        <v>-214.51999999999998</v>
      </c>
      <c r="M5" s="18">
        <f>$C5*M$4-Instructions!$F$4</f>
        <v>-184.51999999999998</v>
      </c>
      <c r="N5" s="18">
        <f>$C5*N$4-Instructions!$F$4</f>
        <v>-154.51999999999998</v>
      </c>
    </row>
    <row r="6" spans="2:14" ht="15.75" x14ac:dyDescent="0.25">
      <c r="B6" s="2"/>
      <c r="C6" s="20">
        <f>+C5+0.25</f>
        <v>3.25</v>
      </c>
      <c r="D6" s="18">
        <f>$C6*D$4-Instructions!$F$4</f>
        <v>-419.52</v>
      </c>
      <c r="E6" s="18">
        <f>$C6*E$4-Instructions!$F$4</f>
        <v>-387.02</v>
      </c>
      <c r="F6" s="18">
        <f>$C6*F$4-Instructions!$F$4</f>
        <v>-354.52</v>
      </c>
      <c r="G6" s="18">
        <f>$C6*G$4-Instructions!$F$4</f>
        <v>-322.02</v>
      </c>
      <c r="H6" s="18">
        <f>$C6*H$4-Instructions!$F$4</f>
        <v>-289.52</v>
      </c>
      <c r="I6" s="18">
        <f>$C6*I$4-Instructions!$F$4</f>
        <v>-257.02</v>
      </c>
      <c r="J6" s="18">
        <f>$C6*J$4-Instructions!$F$4</f>
        <v>-224.51999999999998</v>
      </c>
      <c r="K6" s="18">
        <f>$C6*K$4-Instructions!$F$4</f>
        <v>-192.01999999999998</v>
      </c>
      <c r="L6" s="18">
        <f>$C6*L$4-Instructions!$F$4</f>
        <v>-159.51999999999998</v>
      </c>
      <c r="M6" s="18">
        <f>$C6*M$4-Instructions!$F$4</f>
        <v>-127.01999999999998</v>
      </c>
      <c r="N6" s="18">
        <f>$C6*N$4-Instructions!$F$4</f>
        <v>-94.519999999999982</v>
      </c>
    </row>
    <row r="7" spans="2:14" ht="15.75" x14ac:dyDescent="0.25">
      <c r="B7" s="2"/>
      <c r="C7" s="20">
        <f t="shared" ref="C7:C20" si="1">+C6+0.25</f>
        <v>3.5</v>
      </c>
      <c r="D7" s="18">
        <f>$C7*D$4-Instructions!$F$4</f>
        <v>-384.52</v>
      </c>
      <c r="E7" s="18">
        <f>$C7*E$4-Instructions!$F$4</f>
        <v>-349.52</v>
      </c>
      <c r="F7" s="18">
        <f>$C7*F$4-Instructions!$F$4</f>
        <v>-314.52</v>
      </c>
      <c r="G7" s="18">
        <f>$C7*G$4-Instructions!$F$4</f>
        <v>-279.52</v>
      </c>
      <c r="H7" s="18">
        <f>$C7*H$4-Instructions!$F$4</f>
        <v>-244.51999999999998</v>
      </c>
      <c r="I7" s="18">
        <f>$C7*I$4-Instructions!$F$4</f>
        <v>-209.51999999999998</v>
      </c>
      <c r="J7" s="18">
        <f>$C7*J$4-Instructions!$F$4</f>
        <v>-174.51999999999998</v>
      </c>
      <c r="K7" s="18">
        <f>$C7*K$4-Instructions!$F$4</f>
        <v>-139.51999999999998</v>
      </c>
      <c r="L7" s="18">
        <f>$C7*L$4-Instructions!$F$4</f>
        <v>-104.51999999999998</v>
      </c>
      <c r="M7" s="18">
        <f>$C7*M$4-Instructions!$F$4</f>
        <v>-69.519999999999982</v>
      </c>
      <c r="N7" s="18">
        <f>$C7*N$4-Instructions!$F$4</f>
        <v>-34.519999999999982</v>
      </c>
    </row>
    <row r="8" spans="2:14" ht="15.75" x14ac:dyDescent="0.25">
      <c r="B8" s="2"/>
      <c r="C8" s="20">
        <f t="shared" si="1"/>
        <v>3.75</v>
      </c>
      <c r="D8" s="18">
        <f>$C8*D$4-Instructions!$F$4</f>
        <v>-349.52</v>
      </c>
      <c r="E8" s="18">
        <f>$C8*E$4-Instructions!$F$4</f>
        <v>-312.02</v>
      </c>
      <c r="F8" s="18">
        <f>$C8*F$4-Instructions!$F$4</f>
        <v>-274.52</v>
      </c>
      <c r="G8" s="18">
        <f>$C8*G$4-Instructions!$F$4</f>
        <v>-237.01999999999998</v>
      </c>
      <c r="H8" s="18">
        <f>$C8*H$4-Instructions!$F$4</f>
        <v>-199.51999999999998</v>
      </c>
      <c r="I8" s="18">
        <f>$C8*I$4-Instructions!$F$4</f>
        <v>-162.01999999999998</v>
      </c>
      <c r="J8" s="18">
        <f>$C8*J$4-Instructions!$F$4</f>
        <v>-124.51999999999998</v>
      </c>
      <c r="K8" s="18">
        <f>$C8*K$4-Instructions!$F$4</f>
        <v>-87.019999999999982</v>
      </c>
      <c r="L8" s="18">
        <f>$C8*L$4-Instructions!$F$4</f>
        <v>-49.519999999999982</v>
      </c>
      <c r="M8" s="18">
        <f>$C8*M$4-Instructions!$F$4</f>
        <v>-12.019999999999982</v>
      </c>
      <c r="N8" s="18">
        <f>$C8*N$4-Instructions!$F$4</f>
        <v>25.480000000000018</v>
      </c>
    </row>
    <row r="9" spans="2:14" ht="15.75" x14ac:dyDescent="0.25">
      <c r="B9" s="2"/>
      <c r="C9" s="20">
        <f t="shared" si="1"/>
        <v>4</v>
      </c>
      <c r="D9" s="18">
        <f>$C9*D$4-Instructions!$F$4</f>
        <v>-314.52</v>
      </c>
      <c r="E9" s="18">
        <f>$C9*E$4-Instructions!$F$4</f>
        <v>-274.52</v>
      </c>
      <c r="F9" s="18">
        <f>$C9*F$4-Instructions!$F$4</f>
        <v>-234.51999999999998</v>
      </c>
      <c r="G9" s="18">
        <f>$C9*G$4-Instructions!$F$4</f>
        <v>-194.51999999999998</v>
      </c>
      <c r="H9" s="18">
        <f>$C9*H$4-Instructions!$F$4</f>
        <v>-154.51999999999998</v>
      </c>
      <c r="I9" s="18">
        <f>$C9*I$4-Instructions!$F$4</f>
        <v>-114.51999999999998</v>
      </c>
      <c r="J9" s="18">
        <f>$C9*J$4-Instructions!$F$4</f>
        <v>-74.519999999999982</v>
      </c>
      <c r="K9" s="18">
        <f>$C9*K$4-Instructions!$F$4</f>
        <v>-34.519999999999982</v>
      </c>
      <c r="L9" s="18">
        <f>$C9*L$4-Instructions!$F$4</f>
        <v>5.4800000000000182</v>
      </c>
      <c r="M9" s="18">
        <f>$C9*M$4-Instructions!$F$4</f>
        <v>45.480000000000018</v>
      </c>
      <c r="N9" s="18">
        <f>$C9*N$4-Instructions!$F$4</f>
        <v>85.480000000000018</v>
      </c>
    </row>
    <row r="10" spans="2:14" ht="15.75" x14ac:dyDescent="0.25">
      <c r="B10" s="2"/>
      <c r="C10" s="20">
        <f t="shared" si="1"/>
        <v>4.25</v>
      </c>
      <c r="D10" s="18">
        <f>$C10*D$4-Instructions!$F$4</f>
        <v>-279.52</v>
      </c>
      <c r="E10" s="18">
        <f>$C10*E$4-Instructions!$F$4</f>
        <v>-237.01999999999998</v>
      </c>
      <c r="F10" s="18">
        <f>$C10*F$4-Instructions!$F$4</f>
        <v>-194.51999999999998</v>
      </c>
      <c r="G10" s="18">
        <f>$C10*G$4-Instructions!$F$4</f>
        <v>-152.01999999999998</v>
      </c>
      <c r="H10" s="18">
        <f>$C10*H$4-Instructions!$F$4</f>
        <v>-109.51999999999998</v>
      </c>
      <c r="I10" s="18">
        <f>$C10*I$4-Instructions!$F$4</f>
        <v>-67.019999999999982</v>
      </c>
      <c r="J10" s="18">
        <f>$C10*J$4-Instructions!$F$4</f>
        <v>-24.519999999999982</v>
      </c>
      <c r="K10" s="18">
        <f>$C10*K$4-Instructions!$F$4</f>
        <v>17.980000000000018</v>
      </c>
      <c r="L10" s="18">
        <f>$C10*L$4-Instructions!$F$4</f>
        <v>60.480000000000018</v>
      </c>
      <c r="M10" s="18">
        <f>$C10*M$4-Instructions!$F$4</f>
        <v>102.98000000000002</v>
      </c>
      <c r="N10" s="18">
        <f>$C10*N$4-Instructions!$F$4</f>
        <v>145.48000000000002</v>
      </c>
    </row>
    <row r="11" spans="2:14" ht="15.75" x14ac:dyDescent="0.25">
      <c r="B11" s="2"/>
      <c r="C11" s="20">
        <f t="shared" si="1"/>
        <v>4.5</v>
      </c>
      <c r="D11" s="18">
        <f>$C11*D$4-Instructions!$F$4</f>
        <v>-244.51999999999998</v>
      </c>
      <c r="E11" s="18">
        <f>$C11*E$4-Instructions!$F$4</f>
        <v>-199.51999999999998</v>
      </c>
      <c r="F11" s="18">
        <f>$C11*F$4-Instructions!$F$4</f>
        <v>-154.51999999999998</v>
      </c>
      <c r="G11" s="18">
        <f>$C11*G$4-Instructions!$F$4</f>
        <v>-109.51999999999998</v>
      </c>
      <c r="H11" s="18">
        <f>$C11*H$4-Instructions!$F$4</f>
        <v>-64.519999999999982</v>
      </c>
      <c r="I11" s="18">
        <f>$C11*I$4-Instructions!$F$4</f>
        <v>-19.519999999999982</v>
      </c>
      <c r="J11" s="18">
        <f>$C11*J$4-Instructions!$F$4</f>
        <v>25.480000000000018</v>
      </c>
      <c r="K11" s="18">
        <f>$C11*K$4-Instructions!$F$4</f>
        <v>70.480000000000018</v>
      </c>
      <c r="L11" s="18">
        <f>$C11*L$4-Instructions!$F$4</f>
        <v>115.48000000000002</v>
      </c>
      <c r="M11" s="18">
        <f>$C11*M$4-Instructions!$F$4</f>
        <v>160.48000000000002</v>
      </c>
      <c r="N11" s="18">
        <f>$C11*N$4-Instructions!$F$4</f>
        <v>205.48000000000002</v>
      </c>
    </row>
    <row r="12" spans="2:14" ht="15.75" x14ac:dyDescent="0.25">
      <c r="B12" s="17" t="s">
        <v>4</v>
      </c>
      <c r="C12" s="20">
        <f t="shared" si="1"/>
        <v>4.75</v>
      </c>
      <c r="D12" s="18">
        <f>$C12*D$4-Instructions!$F$4</f>
        <v>-209.51999999999998</v>
      </c>
      <c r="E12" s="18">
        <f>$C12*E$4-Instructions!$F$4</f>
        <v>-162.01999999999998</v>
      </c>
      <c r="F12" s="18">
        <f>$C12*F$4-Instructions!$F$4</f>
        <v>-114.51999999999998</v>
      </c>
      <c r="G12" s="18">
        <f>$C12*G$4-Instructions!$F$4</f>
        <v>-67.019999999999982</v>
      </c>
      <c r="H12" s="18">
        <f>$C12*H$4-Instructions!$F$4</f>
        <v>-19.519999999999982</v>
      </c>
      <c r="I12" s="18">
        <f>$C12*I$4-Instructions!$F$4</f>
        <v>27.980000000000018</v>
      </c>
      <c r="J12" s="18">
        <f>$C12*J$4-Instructions!$F$4</f>
        <v>75.480000000000018</v>
      </c>
      <c r="K12" s="18">
        <f>$C12*K$4-Instructions!$F$4</f>
        <v>122.98000000000002</v>
      </c>
      <c r="L12" s="18">
        <f>$C12*L$4-Instructions!$F$4</f>
        <v>170.48000000000002</v>
      </c>
      <c r="M12" s="18">
        <f>$C12*M$4-Instructions!$F$4</f>
        <v>217.98000000000002</v>
      </c>
      <c r="N12" s="18">
        <f>$C12*N$4-Instructions!$F$4</f>
        <v>265.48</v>
      </c>
    </row>
    <row r="13" spans="2:14" ht="15.75" x14ac:dyDescent="0.25">
      <c r="B13" s="16" t="s">
        <v>5</v>
      </c>
      <c r="C13" s="20">
        <f t="shared" si="1"/>
        <v>5</v>
      </c>
      <c r="D13" s="18">
        <f>$C13*D$4-Instructions!$F$4</f>
        <v>-174.51999999999998</v>
      </c>
      <c r="E13" s="18">
        <f>$C13*E$4-Instructions!$F$4</f>
        <v>-124.51999999999998</v>
      </c>
      <c r="F13" s="18">
        <f>$C13*F$4-Instructions!$F$4</f>
        <v>-74.519999999999982</v>
      </c>
      <c r="G13" s="18">
        <f>$C13*G$4-Instructions!$F$4</f>
        <v>-24.519999999999982</v>
      </c>
      <c r="H13" s="18">
        <f>$C13*H$4-Instructions!$F$4</f>
        <v>25.480000000000018</v>
      </c>
      <c r="I13" s="18">
        <f>$C13*I$4-Instructions!$F$4</f>
        <v>75.480000000000018</v>
      </c>
      <c r="J13" s="18">
        <f>$C13*J$4-Instructions!$F$4</f>
        <v>125.48000000000002</v>
      </c>
      <c r="K13" s="18">
        <f>$C13*K$4-Instructions!$F$4</f>
        <v>175.48000000000002</v>
      </c>
      <c r="L13" s="18">
        <f>$C13*L$4-Instructions!$F$4</f>
        <v>225.48000000000002</v>
      </c>
      <c r="M13" s="18">
        <f>$C13*M$4-Instructions!$F$4</f>
        <v>275.48</v>
      </c>
      <c r="N13" s="18">
        <f>$C13*N$4-Instructions!$F$4</f>
        <v>325.48</v>
      </c>
    </row>
    <row r="14" spans="2:14" ht="15.75" x14ac:dyDescent="0.25">
      <c r="B14" s="2"/>
      <c r="C14" s="20">
        <f t="shared" si="1"/>
        <v>5.25</v>
      </c>
      <c r="D14" s="18">
        <f>$C14*D$4-Instructions!$F$4</f>
        <v>-139.51999999999998</v>
      </c>
      <c r="E14" s="18">
        <f>$C14*E$4-Instructions!$F$4</f>
        <v>-87.019999999999982</v>
      </c>
      <c r="F14" s="18">
        <f>$C14*F$4-Instructions!$F$4</f>
        <v>-34.519999999999982</v>
      </c>
      <c r="G14" s="18">
        <f>$C14*G$4-Instructions!$F$4</f>
        <v>17.980000000000018</v>
      </c>
      <c r="H14" s="18">
        <f>$C14*H$4-Instructions!$F$4</f>
        <v>70.480000000000018</v>
      </c>
      <c r="I14" s="18">
        <f>$C14*I$4-Instructions!$F$4</f>
        <v>122.98000000000002</v>
      </c>
      <c r="J14" s="18">
        <f>$C14*J$4-Instructions!$F$4</f>
        <v>175.48000000000002</v>
      </c>
      <c r="K14" s="18">
        <f>$C14*K$4-Instructions!$F$4</f>
        <v>227.98000000000002</v>
      </c>
      <c r="L14" s="18">
        <f>$C14*L$4-Instructions!$F$4</f>
        <v>280.48</v>
      </c>
      <c r="M14" s="18">
        <f>$C14*M$4-Instructions!$F$4</f>
        <v>332.98</v>
      </c>
      <c r="N14" s="18">
        <f>$C14*N$4-Instructions!$F$4</f>
        <v>385.48</v>
      </c>
    </row>
    <row r="15" spans="2:14" ht="15.75" x14ac:dyDescent="0.25">
      <c r="B15" s="2"/>
      <c r="C15" s="20">
        <f t="shared" si="1"/>
        <v>5.5</v>
      </c>
      <c r="D15" s="18">
        <f>$C15*D$4-Instructions!$F$4</f>
        <v>-104.51999999999998</v>
      </c>
      <c r="E15" s="18">
        <f>$C15*E$4-Instructions!$F$4</f>
        <v>-49.519999999999982</v>
      </c>
      <c r="F15" s="18">
        <f>$C15*F$4-Instructions!$F$4</f>
        <v>5.4800000000000182</v>
      </c>
      <c r="G15" s="18">
        <f>$C15*G$4-Instructions!$F$4</f>
        <v>60.480000000000018</v>
      </c>
      <c r="H15" s="18">
        <f>$C15*H$4-Instructions!$F$4</f>
        <v>115.48000000000002</v>
      </c>
      <c r="I15" s="18">
        <f>$C15*I$4-Instructions!$F$4</f>
        <v>170.48000000000002</v>
      </c>
      <c r="J15" s="18">
        <f>$C15*J$4-Instructions!$F$4</f>
        <v>225.48000000000002</v>
      </c>
      <c r="K15" s="18">
        <f>$C15*K$4-Instructions!$F$4</f>
        <v>280.48</v>
      </c>
      <c r="L15" s="18">
        <f>$C15*L$4-Instructions!$F$4</f>
        <v>335.48</v>
      </c>
      <c r="M15" s="18">
        <f>$C15*M$4-Instructions!$F$4</f>
        <v>390.48</v>
      </c>
      <c r="N15" s="18">
        <f>$C15*N$4-Instructions!$F$4</f>
        <v>445.48</v>
      </c>
    </row>
    <row r="16" spans="2:14" ht="15.75" x14ac:dyDescent="0.25">
      <c r="B16" s="2"/>
      <c r="C16" s="20">
        <f t="shared" si="1"/>
        <v>5.75</v>
      </c>
      <c r="D16" s="18">
        <f>$C16*D$4-Instructions!$F$4</f>
        <v>-69.519999999999982</v>
      </c>
      <c r="E16" s="18">
        <f>$C16*E$4-Instructions!$F$4</f>
        <v>-12.019999999999982</v>
      </c>
      <c r="F16" s="18">
        <f>$C16*F$4-Instructions!$F$4</f>
        <v>45.480000000000018</v>
      </c>
      <c r="G16" s="18">
        <f>$C16*G$4-Instructions!$F$4</f>
        <v>102.98000000000002</v>
      </c>
      <c r="H16" s="18">
        <f>$C16*H$4-Instructions!$F$4</f>
        <v>160.48000000000002</v>
      </c>
      <c r="I16" s="18">
        <f>$C16*I$4-Instructions!$F$4</f>
        <v>217.98000000000002</v>
      </c>
      <c r="J16" s="18">
        <f>$C16*J$4-Instructions!$F$4</f>
        <v>275.48</v>
      </c>
      <c r="K16" s="18">
        <f>$C16*K$4-Instructions!$F$4</f>
        <v>332.98</v>
      </c>
      <c r="L16" s="18">
        <f>$C16*L$4-Instructions!$F$4</f>
        <v>390.48</v>
      </c>
      <c r="M16" s="18">
        <f>$C16*M$4-Instructions!$F$4</f>
        <v>447.98</v>
      </c>
      <c r="N16" s="18">
        <f>$C16*N$4-Instructions!$F$4</f>
        <v>505.48</v>
      </c>
    </row>
    <row r="17" spans="2:14" ht="15.75" x14ac:dyDescent="0.25">
      <c r="B17" s="2"/>
      <c r="C17" s="20">
        <f t="shared" si="1"/>
        <v>6</v>
      </c>
      <c r="D17" s="18">
        <f>$C17*D$4-Instructions!$F$4</f>
        <v>-34.519999999999982</v>
      </c>
      <c r="E17" s="18">
        <f>$C17*E$4-Instructions!$F$4</f>
        <v>25.480000000000018</v>
      </c>
      <c r="F17" s="18">
        <f>$C17*F$4-Instructions!$F$4</f>
        <v>85.480000000000018</v>
      </c>
      <c r="G17" s="18">
        <f>$C17*G$4-Instructions!$F$4</f>
        <v>145.48000000000002</v>
      </c>
      <c r="H17" s="18">
        <f>$C17*H$4-Instructions!$F$4</f>
        <v>205.48000000000002</v>
      </c>
      <c r="I17" s="18">
        <f>$C17*I$4-Instructions!$F$4</f>
        <v>265.48</v>
      </c>
      <c r="J17" s="18">
        <f>$C17*J$4-Instructions!$F$4</f>
        <v>325.48</v>
      </c>
      <c r="K17" s="18">
        <f>$C17*K$4-Instructions!$F$4</f>
        <v>385.48</v>
      </c>
      <c r="L17" s="18">
        <f>$C17*L$4-Instructions!$F$4</f>
        <v>445.48</v>
      </c>
      <c r="M17" s="18">
        <f>$C17*M$4-Instructions!$F$4</f>
        <v>505.48</v>
      </c>
      <c r="N17" s="18">
        <f>$C17*N$4-Instructions!$F$4</f>
        <v>565.48</v>
      </c>
    </row>
    <row r="18" spans="2:14" ht="15.75" x14ac:dyDescent="0.25">
      <c r="B18" s="2"/>
      <c r="C18" s="20">
        <f t="shared" si="1"/>
        <v>6.25</v>
      </c>
      <c r="D18" s="18">
        <f>$C18*D$4-Instructions!$F$4</f>
        <v>0.48000000000001819</v>
      </c>
      <c r="E18" s="18">
        <f>$C18*E$4-Instructions!$F$4</f>
        <v>62.980000000000018</v>
      </c>
      <c r="F18" s="18">
        <f>$C18*F$4-Instructions!$F$4</f>
        <v>125.48000000000002</v>
      </c>
      <c r="G18" s="18">
        <f>$C18*G$4-Instructions!$F$4</f>
        <v>187.98000000000002</v>
      </c>
      <c r="H18" s="18">
        <f>$C18*H$4-Instructions!$F$4</f>
        <v>250.48000000000002</v>
      </c>
      <c r="I18" s="18">
        <f>$C18*I$4-Instructions!$F$4</f>
        <v>312.98</v>
      </c>
      <c r="J18" s="18">
        <f>$C18*J$4-Instructions!$F$4</f>
        <v>375.48</v>
      </c>
      <c r="K18" s="18">
        <f>$C18*K$4-Instructions!$F$4</f>
        <v>437.98</v>
      </c>
      <c r="L18" s="18">
        <f>$C18*L$4-Instructions!$F$4</f>
        <v>500.48</v>
      </c>
      <c r="M18" s="18">
        <f>$C18*M$4-Instructions!$F$4</f>
        <v>562.98</v>
      </c>
      <c r="N18" s="18">
        <f>$C18*N$4-Instructions!$F$4</f>
        <v>625.48</v>
      </c>
    </row>
    <row r="19" spans="2:14" ht="15.75" x14ac:dyDescent="0.25">
      <c r="B19" s="2"/>
      <c r="C19" s="20">
        <f t="shared" si="1"/>
        <v>6.5</v>
      </c>
      <c r="D19" s="18">
        <f>$C19*D$4-Instructions!$F$4</f>
        <v>35.480000000000018</v>
      </c>
      <c r="E19" s="18">
        <f>$C19*E$4-Instructions!$F$4</f>
        <v>100.48000000000002</v>
      </c>
      <c r="F19" s="18">
        <f>$C19*F$4-Instructions!$F$4</f>
        <v>165.48000000000002</v>
      </c>
      <c r="G19" s="18">
        <f>$C19*G$4-Instructions!$F$4</f>
        <v>230.48000000000002</v>
      </c>
      <c r="H19" s="18">
        <f>$C19*H$4-Instructions!$F$4</f>
        <v>295.48</v>
      </c>
      <c r="I19" s="18">
        <f>$C19*I$4-Instructions!$F$4</f>
        <v>360.48</v>
      </c>
      <c r="J19" s="18">
        <f>$C19*J$4-Instructions!$F$4</f>
        <v>425.48</v>
      </c>
      <c r="K19" s="18">
        <f>$C19*K$4-Instructions!$F$4</f>
        <v>490.48</v>
      </c>
      <c r="L19" s="18">
        <f>$C19*L$4-Instructions!$F$4</f>
        <v>555.48</v>
      </c>
      <c r="M19" s="18">
        <f>$C19*M$4-Instructions!$F$4</f>
        <v>620.48</v>
      </c>
      <c r="N19" s="18">
        <f>$C19*N$4-Instructions!$F$4</f>
        <v>685.48</v>
      </c>
    </row>
    <row r="20" spans="2:14" ht="16.5" thickBot="1" x14ac:dyDescent="0.3">
      <c r="B20" s="4"/>
      <c r="C20" s="20">
        <f t="shared" si="1"/>
        <v>6.75</v>
      </c>
      <c r="D20" s="23">
        <f>$C20*D$4-Instructions!$F$4</f>
        <v>70.480000000000018</v>
      </c>
      <c r="E20" s="23">
        <f>$C20*E$4-Instructions!$F$4</f>
        <v>137.98000000000002</v>
      </c>
      <c r="F20" s="23">
        <f>$C20*F$4-Instructions!$F$4</f>
        <v>205.48000000000002</v>
      </c>
      <c r="G20" s="23">
        <f>$C20*G$4-Instructions!$F$4</f>
        <v>272.98</v>
      </c>
      <c r="H20" s="23">
        <f>$C20*H$4-Instructions!$F$4</f>
        <v>340.48</v>
      </c>
      <c r="I20" s="23">
        <f>$C20*I$4-Instructions!$F$4</f>
        <v>407.98</v>
      </c>
      <c r="J20" s="23">
        <f>$C20*J$4-Instructions!$F$4</f>
        <v>475.48</v>
      </c>
      <c r="K20" s="23">
        <f>$C20*K$4-Instructions!$F$4</f>
        <v>542.98</v>
      </c>
      <c r="L20" s="23">
        <f>$C20*L$4-Instructions!$F$4</f>
        <v>610.48</v>
      </c>
      <c r="M20" s="23">
        <f>$C20*M$4-Instructions!$F$4</f>
        <v>677.98</v>
      </c>
      <c r="N20" s="23">
        <f>$C20*N$4-Instructions!$F$4</f>
        <v>745.48</v>
      </c>
    </row>
    <row r="21" spans="2:14" ht="15.75" x14ac:dyDescent="0.25">
      <c r="B21" s="12"/>
      <c r="C21" s="13"/>
      <c r="D21" s="14"/>
      <c r="E21" s="14"/>
      <c r="F21" s="14"/>
      <c r="G21" s="14"/>
      <c r="H21" s="14"/>
      <c r="I21" s="14"/>
      <c r="J21" s="14"/>
      <c r="K21" s="14"/>
      <c r="L21" s="14"/>
      <c r="M21" s="14"/>
      <c r="N21" s="14"/>
    </row>
    <row r="22" spans="2:14" ht="15.75" customHeight="1" x14ac:dyDescent="0.25">
      <c r="B22" s="35" t="s">
        <v>14</v>
      </c>
      <c r="C22" s="36"/>
      <c r="D22" s="36"/>
      <c r="E22" s="36"/>
      <c r="F22" s="36"/>
      <c r="G22" s="36"/>
      <c r="H22" s="36"/>
      <c r="I22" s="36"/>
      <c r="J22" s="36"/>
      <c r="K22" s="36"/>
      <c r="L22" s="36"/>
      <c r="M22" s="36"/>
      <c r="N22" s="37"/>
    </row>
    <row r="23" spans="2:14" ht="15" customHeight="1" x14ac:dyDescent="0.25">
      <c r="B23" s="38"/>
      <c r="C23" s="39"/>
      <c r="D23" s="39"/>
      <c r="E23" s="39"/>
      <c r="F23" s="39"/>
      <c r="G23" s="39"/>
      <c r="H23" s="39"/>
      <c r="I23" s="39"/>
      <c r="J23" s="39"/>
      <c r="K23" s="39"/>
      <c r="L23" s="39"/>
      <c r="M23" s="39"/>
      <c r="N23" s="40"/>
    </row>
    <row r="24" spans="2:14" ht="15" customHeight="1" x14ac:dyDescent="0.25">
      <c r="B24" s="11"/>
      <c r="C24" s="11"/>
      <c r="D24" s="11"/>
      <c r="E24" s="11"/>
      <c r="F24" s="11"/>
      <c r="G24" s="11"/>
      <c r="H24" s="11"/>
      <c r="I24" s="11"/>
      <c r="J24" s="11"/>
      <c r="K24" s="11"/>
      <c r="L24" s="11"/>
      <c r="M24" s="11"/>
      <c r="N24" s="11"/>
    </row>
  </sheetData>
  <mergeCells count="3">
    <mergeCell ref="D3:N3"/>
    <mergeCell ref="B1:N1"/>
    <mergeCell ref="B22:N23"/>
  </mergeCells>
  <pageMargins left="0.7" right="0.7" top="0.75" bottom="0.7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23"/>
  <sheetViews>
    <sheetView showGridLines="0" zoomScaleNormal="100" workbookViewId="0">
      <selection activeCell="C6" sqref="C6"/>
    </sheetView>
  </sheetViews>
  <sheetFormatPr defaultRowHeight="15" x14ac:dyDescent="0.25"/>
  <cols>
    <col min="1" max="1" width="1.140625" customWidth="1"/>
    <col min="2" max="14" width="10.7109375" customWidth="1"/>
  </cols>
  <sheetData>
    <row r="1" spans="2:14" ht="34.5" x14ac:dyDescent="0.45">
      <c r="B1" s="41" t="s">
        <v>15</v>
      </c>
      <c r="C1" s="41"/>
      <c r="D1" s="41"/>
      <c r="E1" s="41"/>
      <c r="F1" s="41"/>
      <c r="G1" s="41"/>
      <c r="H1" s="41"/>
      <c r="I1" s="41"/>
      <c r="J1" s="41"/>
      <c r="K1" s="41"/>
      <c r="L1" s="41"/>
      <c r="M1" s="41"/>
      <c r="N1" s="41"/>
    </row>
    <row r="2" spans="2:14" ht="6" customHeight="1" x14ac:dyDescent="0.25">
      <c r="C2" s="2"/>
      <c r="D2" s="2"/>
      <c r="E2" s="2"/>
      <c r="F2" s="2"/>
      <c r="G2" s="2"/>
      <c r="H2" s="2"/>
      <c r="I2" s="2"/>
      <c r="J2" s="2"/>
      <c r="K2" s="2"/>
      <c r="L2" s="2"/>
      <c r="M2" s="2"/>
      <c r="N2" s="2"/>
    </row>
    <row r="3" spans="2:14" ht="15.75" x14ac:dyDescent="0.25">
      <c r="B3" s="3"/>
      <c r="C3" s="3"/>
      <c r="D3" s="33" t="s">
        <v>0</v>
      </c>
      <c r="E3" s="33"/>
      <c r="F3" s="33"/>
      <c r="G3" s="33"/>
      <c r="H3" s="33"/>
      <c r="I3" s="33"/>
      <c r="J3" s="33"/>
      <c r="K3" s="33"/>
      <c r="L3" s="33"/>
      <c r="M3" s="33"/>
      <c r="N3" s="33"/>
    </row>
    <row r="4" spans="2:14" ht="16.5" thickBot="1" x14ac:dyDescent="0.3">
      <c r="B4" s="4"/>
      <c r="C4" s="5"/>
      <c r="D4" s="21">
        <v>30</v>
      </c>
      <c r="E4" s="21">
        <f>+D4+5</f>
        <v>35</v>
      </c>
      <c r="F4" s="21">
        <f t="shared" ref="F4:N4" si="0">+E4+5</f>
        <v>40</v>
      </c>
      <c r="G4" s="21">
        <f t="shared" si="0"/>
        <v>45</v>
      </c>
      <c r="H4" s="21">
        <f t="shared" si="0"/>
        <v>50</v>
      </c>
      <c r="I4" s="21">
        <f t="shared" si="0"/>
        <v>55</v>
      </c>
      <c r="J4" s="21">
        <f t="shared" si="0"/>
        <v>60</v>
      </c>
      <c r="K4" s="21">
        <f t="shared" si="0"/>
        <v>65</v>
      </c>
      <c r="L4" s="21">
        <f t="shared" si="0"/>
        <v>70</v>
      </c>
      <c r="M4" s="21">
        <f t="shared" si="0"/>
        <v>75</v>
      </c>
      <c r="N4" s="21">
        <f t="shared" si="0"/>
        <v>80</v>
      </c>
    </row>
    <row r="5" spans="2:14" ht="15.75" x14ac:dyDescent="0.25">
      <c r="B5" s="2"/>
      <c r="C5" s="19">
        <v>10</v>
      </c>
      <c r="D5" s="18">
        <f>$C5*D$4-Instructions!$F$5</f>
        <v>-270.14</v>
      </c>
      <c r="E5" s="18">
        <f>$C5*E$4-Instructions!$F$5</f>
        <v>-220.14</v>
      </c>
      <c r="F5" s="18">
        <f>$C5*F$4-Instructions!$F$5</f>
        <v>-170.14</v>
      </c>
      <c r="G5" s="18">
        <f>$C5*G$4-Instructions!$F$5</f>
        <v>-120.13999999999999</v>
      </c>
      <c r="H5" s="18">
        <f>$C5*H$4-Instructions!$F$5</f>
        <v>-70.139999999999986</v>
      </c>
      <c r="I5" s="18">
        <f>$C5*I$4-Instructions!$F$5</f>
        <v>-20.139999999999986</v>
      </c>
      <c r="J5" s="18">
        <f>$C5*J$4-Instructions!$F$5</f>
        <v>29.860000000000014</v>
      </c>
      <c r="K5" s="18">
        <f>$C5*K$4-Instructions!$F$5</f>
        <v>79.860000000000014</v>
      </c>
      <c r="L5" s="18">
        <f>$C5*L$4-Instructions!$F$5</f>
        <v>129.86000000000001</v>
      </c>
      <c r="M5" s="18">
        <f>$C5*M$4-Instructions!$F$5</f>
        <v>179.86</v>
      </c>
      <c r="N5" s="18">
        <f>$C5*N$4-Instructions!$F$5</f>
        <v>229.86</v>
      </c>
    </row>
    <row r="6" spans="2:14" ht="15.75" x14ac:dyDescent="0.25">
      <c r="B6" s="2"/>
      <c r="C6" s="20">
        <f>C5+0.25</f>
        <v>10.25</v>
      </c>
      <c r="D6" s="18">
        <f>$C6*D$4-Instructions!$F$5</f>
        <v>-262.64</v>
      </c>
      <c r="E6" s="18">
        <f>$C6*E$4-Instructions!$F$5</f>
        <v>-211.39</v>
      </c>
      <c r="F6" s="18">
        <f>$C6*F$4-Instructions!$F$5</f>
        <v>-160.13999999999999</v>
      </c>
      <c r="G6" s="18">
        <f>$C6*G$4-Instructions!$F$5</f>
        <v>-108.88999999999999</v>
      </c>
      <c r="H6" s="18">
        <f>$C6*H$4-Instructions!$F$5</f>
        <v>-57.639999999999986</v>
      </c>
      <c r="I6" s="18">
        <f>$C6*I$4-Instructions!$F$5</f>
        <v>-6.3899999999999864</v>
      </c>
      <c r="J6" s="18">
        <f>$C6*J$4-Instructions!$F$5</f>
        <v>44.860000000000014</v>
      </c>
      <c r="K6" s="18">
        <f>$C6*K$4-Instructions!$F$5</f>
        <v>96.110000000000014</v>
      </c>
      <c r="L6" s="18">
        <f>$C6*L$4-Instructions!$F$5</f>
        <v>147.36000000000001</v>
      </c>
      <c r="M6" s="18">
        <f>$C6*M$4-Instructions!$F$5</f>
        <v>198.61</v>
      </c>
      <c r="N6" s="18">
        <f>$C6*N$4-Instructions!$F$5</f>
        <v>249.86</v>
      </c>
    </row>
    <row r="7" spans="2:14" ht="15.75" x14ac:dyDescent="0.25">
      <c r="B7" s="2"/>
      <c r="C7" s="20">
        <f t="shared" ref="C7:C20" si="1">C6+0.25</f>
        <v>10.5</v>
      </c>
      <c r="D7" s="18">
        <f>$C7*D$4-Instructions!$F$5</f>
        <v>-255.14</v>
      </c>
      <c r="E7" s="18">
        <f>$C7*E$4-Instructions!$F$5</f>
        <v>-202.64</v>
      </c>
      <c r="F7" s="18">
        <f>$C7*F$4-Instructions!$F$5</f>
        <v>-150.13999999999999</v>
      </c>
      <c r="G7" s="18">
        <f>$C7*G$4-Instructions!$F$5</f>
        <v>-97.639999999999986</v>
      </c>
      <c r="H7" s="18">
        <f>$C7*H$4-Instructions!$F$5</f>
        <v>-45.139999999999986</v>
      </c>
      <c r="I7" s="18">
        <f>$C7*I$4-Instructions!$F$5</f>
        <v>7.3600000000000136</v>
      </c>
      <c r="J7" s="18">
        <f>$C7*J$4-Instructions!$F$5</f>
        <v>59.860000000000014</v>
      </c>
      <c r="K7" s="18">
        <f>$C7*K$4-Instructions!$F$5</f>
        <v>112.36000000000001</v>
      </c>
      <c r="L7" s="18">
        <f>$C7*L$4-Instructions!$F$5</f>
        <v>164.86</v>
      </c>
      <c r="M7" s="18">
        <f>$C7*M$4-Instructions!$F$5</f>
        <v>217.36</v>
      </c>
      <c r="N7" s="18">
        <f>$C7*N$4-Instructions!$F$5</f>
        <v>269.86</v>
      </c>
    </row>
    <row r="8" spans="2:14" ht="15.75" x14ac:dyDescent="0.25">
      <c r="B8" s="2"/>
      <c r="C8" s="20">
        <f t="shared" si="1"/>
        <v>10.75</v>
      </c>
      <c r="D8" s="18">
        <f>$C8*D$4-Instructions!$F$5</f>
        <v>-247.64</v>
      </c>
      <c r="E8" s="18">
        <f>$C8*E$4-Instructions!$F$5</f>
        <v>-193.89</v>
      </c>
      <c r="F8" s="18">
        <f>$C8*F$4-Instructions!$F$5</f>
        <v>-140.13999999999999</v>
      </c>
      <c r="G8" s="18">
        <f>$C8*G$4-Instructions!$F$5</f>
        <v>-86.389999999999986</v>
      </c>
      <c r="H8" s="18">
        <f>$C8*H$4-Instructions!$F$5</f>
        <v>-32.639999999999986</v>
      </c>
      <c r="I8" s="18">
        <f>$C8*I$4-Instructions!$F$5</f>
        <v>21.110000000000014</v>
      </c>
      <c r="J8" s="18">
        <f>$C8*J$4-Instructions!$F$5</f>
        <v>74.860000000000014</v>
      </c>
      <c r="K8" s="18">
        <f>$C8*K$4-Instructions!$F$5</f>
        <v>128.61000000000001</v>
      </c>
      <c r="L8" s="18">
        <f>$C8*L$4-Instructions!$F$5</f>
        <v>182.36</v>
      </c>
      <c r="M8" s="18">
        <f>$C8*M$4-Instructions!$F$5</f>
        <v>236.11</v>
      </c>
      <c r="N8" s="18">
        <f>$C8*N$4-Instructions!$F$5</f>
        <v>289.86</v>
      </c>
    </row>
    <row r="9" spans="2:14" ht="15.75" x14ac:dyDescent="0.25">
      <c r="B9" s="2"/>
      <c r="C9" s="20">
        <f t="shared" si="1"/>
        <v>11</v>
      </c>
      <c r="D9" s="18">
        <f>$C9*D$4-Instructions!$F$5</f>
        <v>-240.14</v>
      </c>
      <c r="E9" s="18">
        <f>$C9*E$4-Instructions!$F$5</f>
        <v>-185.14</v>
      </c>
      <c r="F9" s="18">
        <f>$C9*F$4-Instructions!$F$5</f>
        <v>-130.13999999999999</v>
      </c>
      <c r="G9" s="18">
        <f>$C9*G$4-Instructions!$F$5</f>
        <v>-75.139999999999986</v>
      </c>
      <c r="H9" s="18">
        <f>$C9*H$4-Instructions!$F$5</f>
        <v>-20.139999999999986</v>
      </c>
      <c r="I9" s="18">
        <f>$C9*I$4-Instructions!$F$5</f>
        <v>34.860000000000014</v>
      </c>
      <c r="J9" s="18">
        <f>$C9*J$4-Instructions!$F$5</f>
        <v>89.860000000000014</v>
      </c>
      <c r="K9" s="18">
        <f>$C9*K$4-Instructions!$F$5</f>
        <v>144.86000000000001</v>
      </c>
      <c r="L9" s="18">
        <f>$C9*L$4-Instructions!$F$5</f>
        <v>199.86</v>
      </c>
      <c r="M9" s="18">
        <f>$C9*M$4-Instructions!$F$5</f>
        <v>254.86</v>
      </c>
      <c r="N9" s="18">
        <f>$C9*N$4-Instructions!$F$5</f>
        <v>309.86</v>
      </c>
    </row>
    <row r="10" spans="2:14" ht="15.75" x14ac:dyDescent="0.25">
      <c r="B10" s="2"/>
      <c r="C10" s="20">
        <f t="shared" si="1"/>
        <v>11.25</v>
      </c>
      <c r="D10" s="18">
        <f>$C10*D$4-Instructions!$F$5</f>
        <v>-232.64</v>
      </c>
      <c r="E10" s="18">
        <f>$C10*E$4-Instructions!$F$5</f>
        <v>-176.39</v>
      </c>
      <c r="F10" s="18">
        <f>$C10*F$4-Instructions!$F$5</f>
        <v>-120.13999999999999</v>
      </c>
      <c r="G10" s="18">
        <f>$C10*G$4-Instructions!$F$5</f>
        <v>-63.889999999999986</v>
      </c>
      <c r="H10" s="18">
        <f>$C10*H$4-Instructions!$F$5</f>
        <v>-7.6399999999999864</v>
      </c>
      <c r="I10" s="18">
        <f>$C10*I$4-Instructions!$F$5</f>
        <v>48.610000000000014</v>
      </c>
      <c r="J10" s="18">
        <f>$C10*J$4-Instructions!$F$5</f>
        <v>104.86000000000001</v>
      </c>
      <c r="K10" s="18">
        <f>$C10*K$4-Instructions!$F$5</f>
        <v>161.11000000000001</v>
      </c>
      <c r="L10" s="18">
        <f>$C10*L$4-Instructions!$F$5</f>
        <v>217.36</v>
      </c>
      <c r="M10" s="18">
        <f>$C10*M$4-Instructions!$F$5</f>
        <v>273.61</v>
      </c>
      <c r="N10" s="18">
        <f>$C10*N$4-Instructions!$F$5</f>
        <v>329.86</v>
      </c>
    </row>
    <row r="11" spans="2:14" ht="15.75" x14ac:dyDescent="0.25">
      <c r="B11" s="2"/>
      <c r="C11" s="20">
        <f t="shared" si="1"/>
        <v>11.5</v>
      </c>
      <c r="D11" s="18">
        <f>$C11*D$4-Instructions!$F$5</f>
        <v>-225.14</v>
      </c>
      <c r="E11" s="18">
        <f>$C11*E$4-Instructions!$F$5</f>
        <v>-167.64</v>
      </c>
      <c r="F11" s="18">
        <f>$C11*F$4-Instructions!$F$5</f>
        <v>-110.13999999999999</v>
      </c>
      <c r="G11" s="18">
        <f>$C11*G$4-Instructions!$F$5</f>
        <v>-52.639999999999986</v>
      </c>
      <c r="H11" s="18">
        <f>$C11*H$4-Instructions!$F$5</f>
        <v>4.8600000000000136</v>
      </c>
      <c r="I11" s="18">
        <f>$C11*I$4-Instructions!$F$5</f>
        <v>62.360000000000014</v>
      </c>
      <c r="J11" s="18">
        <f>$C11*J$4-Instructions!$F$5</f>
        <v>119.86000000000001</v>
      </c>
      <c r="K11" s="18">
        <f>$C11*K$4-Instructions!$F$5</f>
        <v>177.36</v>
      </c>
      <c r="L11" s="18">
        <f>$C11*L$4-Instructions!$F$5</f>
        <v>234.86</v>
      </c>
      <c r="M11" s="18">
        <f>$C11*M$4-Instructions!$F$5</f>
        <v>292.36</v>
      </c>
      <c r="N11" s="18">
        <f>$C11*N$4-Instructions!$F$5</f>
        <v>349.86</v>
      </c>
    </row>
    <row r="12" spans="2:14" ht="15.75" x14ac:dyDescent="0.25">
      <c r="B12" s="17" t="s">
        <v>1</v>
      </c>
      <c r="C12" s="20">
        <f t="shared" si="1"/>
        <v>11.75</v>
      </c>
      <c r="D12" s="18">
        <f>$C12*D$4-Instructions!$F$5</f>
        <v>-217.64</v>
      </c>
      <c r="E12" s="18">
        <f>$C12*E$4-Instructions!$F$5</f>
        <v>-158.88999999999999</v>
      </c>
      <c r="F12" s="18">
        <f>$C12*F$4-Instructions!$F$5</f>
        <v>-100.13999999999999</v>
      </c>
      <c r="G12" s="18">
        <f>$C12*G$4-Instructions!$F$5</f>
        <v>-41.389999999999986</v>
      </c>
      <c r="H12" s="18">
        <f>$C12*H$4-Instructions!$F$5</f>
        <v>17.360000000000014</v>
      </c>
      <c r="I12" s="18">
        <f>$C12*I$4-Instructions!$F$5</f>
        <v>76.110000000000014</v>
      </c>
      <c r="J12" s="18">
        <f>$C12*J$4-Instructions!$F$5</f>
        <v>134.86000000000001</v>
      </c>
      <c r="K12" s="18">
        <f>$C12*K$4-Instructions!$F$5</f>
        <v>193.61</v>
      </c>
      <c r="L12" s="18">
        <f>$C12*L$4-Instructions!$F$5</f>
        <v>252.36</v>
      </c>
      <c r="M12" s="18">
        <f>$C12*M$4-Instructions!$F$5</f>
        <v>311.11</v>
      </c>
      <c r="N12" s="18">
        <f>$C12*N$4-Instructions!$F$5</f>
        <v>369.86</v>
      </c>
    </row>
    <row r="13" spans="2:14" ht="15.75" x14ac:dyDescent="0.25">
      <c r="B13" s="16" t="s">
        <v>6</v>
      </c>
      <c r="C13" s="20">
        <f t="shared" si="1"/>
        <v>12</v>
      </c>
      <c r="D13" s="18">
        <f>$C13*D$4-Instructions!$F$5</f>
        <v>-210.14</v>
      </c>
      <c r="E13" s="18">
        <f>$C13*E$4-Instructions!$F$5</f>
        <v>-150.13999999999999</v>
      </c>
      <c r="F13" s="18">
        <f>$C13*F$4-Instructions!$F$5</f>
        <v>-90.139999999999986</v>
      </c>
      <c r="G13" s="18">
        <f>$C13*G$4-Instructions!$F$5</f>
        <v>-30.139999999999986</v>
      </c>
      <c r="H13" s="18">
        <f>$C13*H$4-Instructions!$F$5</f>
        <v>29.860000000000014</v>
      </c>
      <c r="I13" s="18">
        <f>$C13*I$4-Instructions!$F$5</f>
        <v>89.860000000000014</v>
      </c>
      <c r="J13" s="18">
        <f>$C13*J$4-Instructions!$F$5</f>
        <v>149.86000000000001</v>
      </c>
      <c r="K13" s="18">
        <f>$C13*K$4-Instructions!$F$5</f>
        <v>209.86</v>
      </c>
      <c r="L13" s="18">
        <f>$C13*L$4-Instructions!$F$5</f>
        <v>269.86</v>
      </c>
      <c r="M13" s="18">
        <f>$C13*M$4-Instructions!$F$5</f>
        <v>329.86</v>
      </c>
      <c r="N13" s="18">
        <f>$C13*N$4-Instructions!$F$5</f>
        <v>389.86</v>
      </c>
    </row>
    <row r="14" spans="2:14" ht="15.75" x14ac:dyDescent="0.25">
      <c r="B14" s="2"/>
      <c r="C14" s="20">
        <f t="shared" si="1"/>
        <v>12.25</v>
      </c>
      <c r="D14" s="18">
        <f>$C14*D$4-Instructions!$F$5</f>
        <v>-202.64</v>
      </c>
      <c r="E14" s="18">
        <f>$C14*E$4-Instructions!$F$5</f>
        <v>-141.38999999999999</v>
      </c>
      <c r="F14" s="18">
        <f>$C14*F$4-Instructions!$F$5</f>
        <v>-80.139999999999986</v>
      </c>
      <c r="G14" s="18">
        <f>$C14*G$4-Instructions!$F$5</f>
        <v>-18.889999999999986</v>
      </c>
      <c r="H14" s="18">
        <f>$C14*H$4-Instructions!$F$5</f>
        <v>42.360000000000014</v>
      </c>
      <c r="I14" s="18">
        <f>$C14*I$4-Instructions!$F$5</f>
        <v>103.61000000000001</v>
      </c>
      <c r="J14" s="18">
        <f>$C14*J$4-Instructions!$F$5</f>
        <v>164.86</v>
      </c>
      <c r="K14" s="18">
        <f>$C14*K$4-Instructions!$F$5</f>
        <v>226.11</v>
      </c>
      <c r="L14" s="18">
        <f>$C14*L$4-Instructions!$F$5</f>
        <v>287.36</v>
      </c>
      <c r="M14" s="18">
        <f>$C14*M$4-Instructions!$F$5</f>
        <v>348.61</v>
      </c>
      <c r="N14" s="18">
        <f>$C14*N$4-Instructions!$F$5</f>
        <v>409.86</v>
      </c>
    </row>
    <row r="15" spans="2:14" ht="15.75" x14ac:dyDescent="0.25">
      <c r="B15" s="2"/>
      <c r="C15" s="20">
        <f t="shared" si="1"/>
        <v>12.5</v>
      </c>
      <c r="D15" s="18">
        <f>$C15*D$4-Instructions!$F$5</f>
        <v>-195.14</v>
      </c>
      <c r="E15" s="18">
        <f>$C15*E$4-Instructions!$F$5</f>
        <v>-132.63999999999999</v>
      </c>
      <c r="F15" s="18">
        <f>$C15*F$4-Instructions!$F$5</f>
        <v>-70.139999999999986</v>
      </c>
      <c r="G15" s="18">
        <f>$C15*G$4-Instructions!$F$5</f>
        <v>-7.6399999999999864</v>
      </c>
      <c r="H15" s="18">
        <f>$C15*H$4-Instructions!$F$5</f>
        <v>54.860000000000014</v>
      </c>
      <c r="I15" s="18">
        <f>$C15*I$4-Instructions!$F$5</f>
        <v>117.36000000000001</v>
      </c>
      <c r="J15" s="18">
        <f>$C15*J$4-Instructions!$F$5</f>
        <v>179.86</v>
      </c>
      <c r="K15" s="18">
        <f>$C15*K$4-Instructions!$F$5</f>
        <v>242.36</v>
      </c>
      <c r="L15" s="18">
        <f>$C15*L$4-Instructions!$F$5</f>
        <v>304.86</v>
      </c>
      <c r="M15" s="18">
        <f>$C15*M$4-Instructions!$F$5</f>
        <v>367.36</v>
      </c>
      <c r="N15" s="18">
        <f>$C15*N$4-Instructions!$F$5</f>
        <v>429.86</v>
      </c>
    </row>
    <row r="16" spans="2:14" ht="15.75" x14ac:dyDescent="0.25">
      <c r="B16" s="2"/>
      <c r="C16" s="20">
        <f t="shared" si="1"/>
        <v>12.75</v>
      </c>
      <c r="D16" s="18">
        <f>$C16*D$4-Instructions!$F$5</f>
        <v>-187.64</v>
      </c>
      <c r="E16" s="18">
        <f>$C16*E$4-Instructions!$F$5</f>
        <v>-123.88999999999999</v>
      </c>
      <c r="F16" s="18">
        <f>$C16*F$4-Instructions!$F$5</f>
        <v>-60.139999999999986</v>
      </c>
      <c r="G16" s="18">
        <f>$C16*G$4-Instructions!$F$5</f>
        <v>3.6100000000000136</v>
      </c>
      <c r="H16" s="18">
        <f>$C16*H$4-Instructions!$F$5</f>
        <v>67.360000000000014</v>
      </c>
      <c r="I16" s="18">
        <f>$C16*I$4-Instructions!$F$5</f>
        <v>131.11000000000001</v>
      </c>
      <c r="J16" s="18">
        <f>$C16*J$4-Instructions!$F$5</f>
        <v>194.86</v>
      </c>
      <c r="K16" s="18">
        <f>$C16*K$4-Instructions!$F$5</f>
        <v>258.61</v>
      </c>
      <c r="L16" s="18">
        <f>$C16*L$4-Instructions!$F$5</f>
        <v>322.36</v>
      </c>
      <c r="M16" s="18">
        <f>$C16*M$4-Instructions!$F$5</f>
        <v>386.11</v>
      </c>
      <c r="N16" s="18">
        <f>$C16*N$4-Instructions!$F$5</f>
        <v>449.86</v>
      </c>
    </row>
    <row r="17" spans="2:14" ht="15.75" x14ac:dyDescent="0.25">
      <c r="B17" s="2"/>
      <c r="C17" s="20">
        <f t="shared" si="1"/>
        <v>13</v>
      </c>
      <c r="D17" s="18">
        <f>$C17*D$4-Instructions!$F$5</f>
        <v>-180.14</v>
      </c>
      <c r="E17" s="18">
        <f>$C17*E$4-Instructions!$F$5</f>
        <v>-115.13999999999999</v>
      </c>
      <c r="F17" s="18">
        <f>$C17*F$4-Instructions!$F$5</f>
        <v>-50.139999999999986</v>
      </c>
      <c r="G17" s="18">
        <f>$C17*G$4-Instructions!$F$5</f>
        <v>14.860000000000014</v>
      </c>
      <c r="H17" s="18">
        <f>$C17*H$4-Instructions!$F$5</f>
        <v>79.860000000000014</v>
      </c>
      <c r="I17" s="18">
        <f>$C17*I$4-Instructions!$F$5</f>
        <v>144.86000000000001</v>
      </c>
      <c r="J17" s="18">
        <f>$C17*J$4-Instructions!$F$5</f>
        <v>209.86</v>
      </c>
      <c r="K17" s="18">
        <f>$C17*K$4-Instructions!$F$5</f>
        <v>274.86</v>
      </c>
      <c r="L17" s="18">
        <f>$C17*L$4-Instructions!$F$5</f>
        <v>339.86</v>
      </c>
      <c r="M17" s="18">
        <f>$C17*M$4-Instructions!$F$5</f>
        <v>404.86</v>
      </c>
      <c r="N17" s="18">
        <f>$C17*N$4-Instructions!$F$5</f>
        <v>469.86</v>
      </c>
    </row>
    <row r="18" spans="2:14" ht="15.75" x14ac:dyDescent="0.25">
      <c r="B18" s="2"/>
      <c r="C18" s="20">
        <f t="shared" si="1"/>
        <v>13.25</v>
      </c>
      <c r="D18" s="18">
        <f>$C18*D$4-Instructions!$F$5</f>
        <v>-172.64</v>
      </c>
      <c r="E18" s="18">
        <f>$C18*E$4-Instructions!$F$5</f>
        <v>-106.38999999999999</v>
      </c>
      <c r="F18" s="18">
        <f>$C18*F$4-Instructions!$F$5</f>
        <v>-40.139999999999986</v>
      </c>
      <c r="G18" s="18">
        <f>$C18*G$4-Instructions!$F$5</f>
        <v>26.110000000000014</v>
      </c>
      <c r="H18" s="18">
        <f>$C18*H$4-Instructions!$F$5</f>
        <v>92.360000000000014</v>
      </c>
      <c r="I18" s="18">
        <f>$C18*I$4-Instructions!$F$5</f>
        <v>158.61000000000001</v>
      </c>
      <c r="J18" s="18">
        <f>$C18*J$4-Instructions!$F$5</f>
        <v>224.86</v>
      </c>
      <c r="K18" s="18">
        <f>$C18*K$4-Instructions!$F$5</f>
        <v>291.11</v>
      </c>
      <c r="L18" s="18">
        <f>$C18*L$4-Instructions!$F$5</f>
        <v>357.36</v>
      </c>
      <c r="M18" s="18">
        <f>$C18*M$4-Instructions!$F$5</f>
        <v>423.61</v>
      </c>
      <c r="N18" s="18">
        <f>$C18*N$4-Instructions!$F$5</f>
        <v>489.86</v>
      </c>
    </row>
    <row r="19" spans="2:14" ht="15.75" x14ac:dyDescent="0.25">
      <c r="B19" s="2"/>
      <c r="C19" s="20">
        <f t="shared" si="1"/>
        <v>13.5</v>
      </c>
      <c r="D19" s="18">
        <f>$C19*D$4-Instructions!$F$5</f>
        <v>-165.14</v>
      </c>
      <c r="E19" s="18">
        <f>$C19*E$4-Instructions!$F$5</f>
        <v>-97.639999999999986</v>
      </c>
      <c r="F19" s="18">
        <f>$C19*F$4-Instructions!$F$5</f>
        <v>-30.139999999999986</v>
      </c>
      <c r="G19" s="18">
        <f>$C19*G$4-Instructions!$F$5</f>
        <v>37.360000000000014</v>
      </c>
      <c r="H19" s="18">
        <f>$C19*H$4-Instructions!$F$5</f>
        <v>104.86000000000001</v>
      </c>
      <c r="I19" s="18">
        <f>$C19*I$4-Instructions!$F$5</f>
        <v>172.36</v>
      </c>
      <c r="J19" s="18">
        <f>$C19*J$4-Instructions!$F$5</f>
        <v>239.86</v>
      </c>
      <c r="K19" s="18">
        <f>$C19*K$4-Instructions!$F$5</f>
        <v>307.36</v>
      </c>
      <c r="L19" s="18">
        <f>$C19*L$4-Instructions!$F$5</f>
        <v>374.86</v>
      </c>
      <c r="M19" s="18">
        <f>$C19*M$4-Instructions!$F$5</f>
        <v>442.36</v>
      </c>
      <c r="N19" s="18">
        <f>$C19*N$4-Instructions!$F$5</f>
        <v>509.86</v>
      </c>
    </row>
    <row r="20" spans="2:14" ht="16.5" thickBot="1" x14ac:dyDescent="0.3">
      <c r="B20" s="4"/>
      <c r="C20" s="22">
        <f t="shared" si="1"/>
        <v>13.75</v>
      </c>
      <c r="D20" s="23">
        <f>$C20*D$4-Instructions!$F$5</f>
        <v>-157.63999999999999</v>
      </c>
      <c r="E20" s="23">
        <f>$C20*E$4-Instructions!$F$5</f>
        <v>-88.889999999999986</v>
      </c>
      <c r="F20" s="23">
        <f>$C20*F$4-Instructions!$F$5</f>
        <v>-20.139999999999986</v>
      </c>
      <c r="G20" s="23">
        <f>$C20*G$4-Instructions!$F$5</f>
        <v>48.610000000000014</v>
      </c>
      <c r="H20" s="23">
        <f>$C20*H$4-Instructions!$F$5</f>
        <v>117.36000000000001</v>
      </c>
      <c r="I20" s="23">
        <f>$C20*I$4-Instructions!$F$5</f>
        <v>186.11</v>
      </c>
      <c r="J20" s="23">
        <f>$C20*J$4-Instructions!$F$5</f>
        <v>254.86</v>
      </c>
      <c r="K20" s="23">
        <f>$C20*K$4-Instructions!$F$5</f>
        <v>323.61</v>
      </c>
      <c r="L20" s="23">
        <f>$C20*L$4-Instructions!$F$5</f>
        <v>392.36</v>
      </c>
      <c r="M20" s="23">
        <f>$C20*M$4-Instructions!$F$5</f>
        <v>461.11</v>
      </c>
      <c r="N20" s="23">
        <f>$C20*N$4-Instructions!$F$5</f>
        <v>529.86</v>
      </c>
    </row>
    <row r="21" spans="2:14" ht="15.75" x14ac:dyDescent="0.25">
      <c r="B21" s="12"/>
      <c r="C21" s="13"/>
      <c r="D21" s="14"/>
      <c r="E21" s="14"/>
      <c r="F21" s="14"/>
      <c r="G21" s="14"/>
      <c r="H21" s="14"/>
      <c r="I21" s="14"/>
      <c r="J21" s="14"/>
      <c r="K21" s="14"/>
      <c r="L21" s="14"/>
      <c r="M21" s="14"/>
      <c r="N21" s="14"/>
    </row>
    <row r="22" spans="2:14" ht="15" customHeight="1" x14ac:dyDescent="0.25">
      <c r="B22" s="35" t="s">
        <v>14</v>
      </c>
      <c r="C22" s="36"/>
      <c r="D22" s="36"/>
      <c r="E22" s="36"/>
      <c r="F22" s="36"/>
      <c r="G22" s="36"/>
      <c r="H22" s="36"/>
      <c r="I22" s="36"/>
      <c r="J22" s="36"/>
      <c r="K22" s="36"/>
      <c r="L22" s="36"/>
      <c r="M22" s="36"/>
      <c r="N22" s="37"/>
    </row>
    <row r="23" spans="2:14" ht="15" customHeight="1" x14ac:dyDescent="0.25">
      <c r="B23" s="38"/>
      <c r="C23" s="39"/>
      <c r="D23" s="39"/>
      <c r="E23" s="39"/>
      <c r="F23" s="39"/>
      <c r="G23" s="39"/>
      <c r="H23" s="39"/>
      <c r="I23" s="39"/>
      <c r="J23" s="39"/>
      <c r="K23" s="39"/>
      <c r="L23" s="39"/>
      <c r="M23" s="39"/>
      <c r="N23" s="40"/>
    </row>
  </sheetData>
  <mergeCells count="3">
    <mergeCell ref="D3:N3"/>
    <mergeCell ref="B1:N1"/>
    <mergeCell ref="B22:N23"/>
  </mergeCells>
  <pageMargins left="0.7" right="0.7" top="0.75" bottom="0.75" header="0.3" footer="0.3"/>
  <pageSetup scale="87"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3" operator="lessThan" id="{5B57BB18-14C9-4EC6-AC63-463887EE918E}">
            <xm:f>Instructions!$F$5</xm:f>
            <x14:dxf>
              <font>
                <b/>
                <i/>
                <color rgb="FFFF0000"/>
              </font>
            </x14:dxf>
          </x14:cfRule>
          <xm:sqref>D21:N21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23"/>
  <sheetViews>
    <sheetView showGridLines="0" zoomScaleNormal="100" workbookViewId="0">
      <selection activeCell="D5" sqref="D5"/>
    </sheetView>
  </sheetViews>
  <sheetFormatPr defaultRowHeight="15" x14ac:dyDescent="0.25"/>
  <cols>
    <col min="1" max="1" width="1.140625" customWidth="1"/>
    <col min="2" max="14" width="10.7109375" customWidth="1"/>
  </cols>
  <sheetData>
    <row r="1" spans="2:14" ht="34.5" x14ac:dyDescent="0.45">
      <c r="B1" s="41" t="s">
        <v>17</v>
      </c>
      <c r="C1" s="41"/>
      <c r="D1" s="41"/>
      <c r="E1" s="41"/>
      <c r="F1" s="41"/>
      <c r="G1" s="41"/>
      <c r="H1" s="41"/>
      <c r="I1" s="41"/>
      <c r="J1" s="41"/>
      <c r="K1" s="41"/>
      <c r="L1" s="41"/>
      <c r="M1" s="41"/>
      <c r="N1" s="41"/>
    </row>
    <row r="2" spans="2:14" ht="5.25" customHeight="1" x14ac:dyDescent="0.25">
      <c r="C2" s="2"/>
      <c r="D2" s="2"/>
      <c r="E2" s="2"/>
      <c r="F2" s="2"/>
      <c r="G2" s="2"/>
      <c r="H2" s="2"/>
      <c r="I2" s="2"/>
      <c r="J2" s="2"/>
      <c r="K2" s="2"/>
      <c r="L2" s="2"/>
      <c r="M2" s="2"/>
      <c r="N2" s="2"/>
    </row>
    <row r="3" spans="2:14" ht="15.75" x14ac:dyDescent="0.25">
      <c r="B3" s="3"/>
      <c r="C3" s="3"/>
      <c r="D3" s="33" t="s">
        <v>0</v>
      </c>
      <c r="E3" s="33"/>
      <c r="F3" s="33"/>
      <c r="G3" s="33"/>
      <c r="H3" s="33"/>
      <c r="I3" s="33"/>
      <c r="J3" s="33"/>
      <c r="K3" s="33"/>
      <c r="L3" s="33"/>
      <c r="M3" s="33"/>
      <c r="N3" s="33"/>
    </row>
    <row r="4" spans="2:14" ht="16.5" thickBot="1" x14ac:dyDescent="0.3">
      <c r="B4" s="4"/>
      <c r="C4" s="5"/>
      <c r="D4" s="21">
        <v>45</v>
      </c>
      <c r="E4" s="21">
        <f>D4+5</f>
        <v>50</v>
      </c>
      <c r="F4" s="21">
        <f t="shared" ref="F4:N4" si="0">E4+5</f>
        <v>55</v>
      </c>
      <c r="G4" s="21">
        <f t="shared" si="0"/>
        <v>60</v>
      </c>
      <c r="H4" s="21">
        <f t="shared" si="0"/>
        <v>65</v>
      </c>
      <c r="I4" s="21">
        <f t="shared" si="0"/>
        <v>70</v>
      </c>
      <c r="J4" s="21">
        <f t="shared" si="0"/>
        <v>75</v>
      </c>
      <c r="K4" s="21">
        <f t="shared" si="0"/>
        <v>80</v>
      </c>
      <c r="L4" s="21">
        <f t="shared" si="0"/>
        <v>85</v>
      </c>
      <c r="M4" s="21">
        <f t="shared" si="0"/>
        <v>90</v>
      </c>
      <c r="N4" s="21">
        <f t="shared" si="0"/>
        <v>95</v>
      </c>
    </row>
    <row r="5" spans="2:14" ht="15.75" x14ac:dyDescent="0.25">
      <c r="B5" s="2"/>
      <c r="C5" s="19">
        <v>5</v>
      </c>
      <c r="D5" s="18">
        <f>$C5*D$4-Instructions!$F$6</f>
        <v>-187.66999999999996</v>
      </c>
      <c r="E5" s="18">
        <f>$C5*E$4-Instructions!$F$6</f>
        <v>-162.66999999999996</v>
      </c>
      <c r="F5" s="18">
        <f>$C5*F$4-Instructions!$F$6</f>
        <v>-137.66999999999996</v>
      </c>
      <c r="G5" s="18">
        <f>$C5*G$4-Instructions!$F$6</f>
        <v>-112.66999999999996</v>
      </c>
      <c r="H5" s="18">
        <f>$C5*H$4-Instructions!$F$6</f>
        <v>-87.669999999999959</v>
      </c>
      <c r="I5" s="18">
        <f>$C5*I$4-Instructions!$F$6</f>
        <v>-62.669999999999959</v>
      </c>
      <c r="J5" s="18">
        <f>$C5*J$4-Instructions!$F$6</f>
        <v>-37.669999999999959</v>
      </c>
      <c r="K5" s="18">
        <f>$C5*K$4-Instructions!$F$6</f>
        <v>-12.669999999999959</v>
      </c>
      <c r="L5" s="18">
        <f>$C5*L$4-Instructions!$F$6</f>
        <v>12.330000000000041</v>
      </c>
      <c r="M5" s="18">
        <f>$C5*M$4-Instructions!$F$6</f>
        <v>37.330000000000041</v>
      </c>
      <c r="N5" s="18">
        <f>$C5*N$4-Instructions!$F$6</f>
        <v>62.330000000000041</v>
      </c>
    </row>
    <row r="6" spans="2:14" ht="15.75" x14ac:dyDescent="0.25">
      <c r="B6" s="2"/>
      <c r="C6" s="20">
        <f>+C5+0.2</f>
        <v>5.2</v>
      </c>
      <c r="D6" s="18">
        <f>$C6*D$4-Instructions!$F$6</f>
        <v>-178.66999999999996</v>
      </c>
      <c r="E6" s="18">
        <f>$C6*E$4-Instructions!$F$6</f>
        <v>-152.66999999999996</v>
      </c>
      <c r="F6" s="18">
        <f>$C6*F$4-Instructions!$F$6</f>
        <v>-126.66999999999996</v>
      </c>
      <c r="G6" s="18">
        <f>$C6*G$4-Instructions!$F$6</f>
        <v>-100.66999999999996</v>
      </c>
      <c r="H6" s="18">
        <f>$C6*H$4-Instructions!$F$6</f>
        <v>-74.669999999999959</v>
      </c>
      <c r="I6" s="18">
        <f>$C6*I$4-Instructions!$F$6</f>
        <v>-48.669999999999959</v>
      </c>
      <c r="J6" s="18">
        <f>$C6*J$4-Instructions!$F$6</f>
        <v>-22.669999999999959</v>
      </c>
      <c r="K6" s="18">
        <f>$C6*K$4-Instructions!$F$6</f>
        <v>3.3300000000000409</v>
      </c>
      <c r="L6" s="18">
        <f>$C6*L$4-Instructions!$F$6</f>
        <v>29.330000000000041</v>
      </c>
      <c r="M6" s="18">
        <f>$C6*M$4-Instructions!$F$6</f>
        <v>55.330000000000041</v>
      </c>
      <c r="N6" s="18">
        <f>$C6*N$4-Instructions!$F$6</f>
        <v>81.330000000000041</v>
      </c>
    </row>
    <row r="7" spans="2:14" ht="15.75" x14ac:dyDescent="0.25">
      <c r="B7" s="2"/>
      <c r="C7" s="20">
        <f t="shared" ref="C7:C20" si="1">+C6+0.2</f>
        <v>5.4</v>
      </c>
      <c r="D7" s="18">
        <f>$C7*D$4-Instructions!$F$6</f>
        <v>-169.66999999999993</v>
      </c>
      <c r="E7" s="18">
        <f>$C7*E$4-Instructions!$F$6</f>
        <v>-142.66999999999996</v>
      </c>
      <c r="F7" s="18">
        <f>$C7*F$4-Instructions!$F$6</f>
        <v>-115.66999999999996</v>
      </c>
      <c r="G7" s="18">
        <f>$C7*G$4-Instructions!$F$6</f>
        <v>-88.669999999999959</v>
      </c>
      <c r="H7" s="18">
        <f>$C7*H$4-Instructions!$F$6</f>
        <v>-61.669999999999959</v>
      </c>
      <c r="I7" s="18">
        <f>$C7*I$4-Instructions!$F$6</f>
        <v>-34.669999999999959</v>
      </c>
      <c r="J7" s="18">
        <f>$C7*J$4-Instructions!$F$6</f>
        <v>-7.6699999999999591</v>
      </c>
      <c r="K7" s="18">
        <f>$C7*K$4-Instructions!$F$6</f>
        <v>19.330000000000041</v>
      </c>
      <c r="L7" s="18">
        <f>$C7*L$4-Instructions!$F$6</f>
        <v>46.330000000000098</v>
      </c>
      <c r="M7" s="18">
        <f>$C7*M$4-Instructions!$F$6</f>
        <v>73.330000000000098</v>
      </c>
      <c r="N7" s="18">
        <f>$C7*N$4-Instructions!$F$6</f>
        <v>100.33000000000004</v>
      </c>
    </row>
    <row r="8" spans="2:14" ht="15.75" x14ac:dyDescent="0.25">
      <c r="B8" s="2"/>
      <c r="C8" s="20">
        <f t="shared" si="1"/>
        <v>5.6000000000000005</v>
      </c>
      <c r="D8" s="18">
        <f>$C8*D$4-Instructions!$F$6</f>
        <v>-160.66999999999993</v>
      </c>
      <c r="E8" s="18">
        <f>$C8*E$4-Instructions!$F$6</f>
        <v>-132.66999999999996</v>
      </c>
      <c r="F8" s="18">
        <f>$C8*F$4-Instructions!$F$6</f>
        <v>-104.6699999999999</v>
      </c>
      <c r="G8" s="18">
        <f>$C8*G$4-Instructions!$F$6</f>
        <v>-76.669999999999902</v>
      </c>
      <c r="H8" s="18">
        <f>$C8*H$4-Instructions!$F$6</f>
        <v>-48.669999999999902</v>
      </c>
      <c r="I8" s="18">
        <f>$C8*I$4-Instructions!$F$6</f>
        <v>-20.669999999999902</v>
      </c>
      <c r="J8" s="18">
        <f>$C8*J$4-Instructions!$F$6</f>
        <v>7.3300000000000978</v>
      </c>
      <c r="K8" s="18">
        <f>$C8*K$4-Instructions!$F$6</f>
        <v>35.330000000000098</v>
      </c>
      <c r="L8" s="18">
        <f>$C8*L$4-Instructions!$F$6</f>
        <v>63.330000000000098</v>
      </c>
      <c r="M8" s="18">
        <f>$C8*M$4-Instructions!$F$6</f>
        <v>91.330000000000098</v>
      </c>
      <c r="N8" s="18">
        <f>$C8*N$4-Instructions!$F$6</f>
        <v>119.33000000000004</v>
      </c>
    </row>
    <row r="9" spans="2:14" ht="15.75" x14ac:dyDescent="0.25">
      <c r="B9" s="2"/>
      <c r="C9" s="20">
        <f t="shared" si="1"/>
        <v>5.8000000000000007</v>
      </c>
      <c r="D9" s="18">
        <f>$C9*D$4-Instructions!$F$6</f>
        <v>-151.6699999999999</v>
      </c>
      <c r="E9" s="18">
        <f>$C9*E$4-Instructions!$F$6</f>
        <v>-122.6699999999999</v>
      </c>
      <c r="F9" s="18">
        <f>$C9*F$4-Instructions!$F$6</f>
        <v>-93.669999999999902</v>
      </c>
      <c r="G9" s="18">
        <f>$C9*G$4-Instructions!$F$6</f>
        <v>-64.669999999999902</v>
      </c>
      <c r="H9" s="18">
        <f>$C9*H$4-Instructions!$F$6</f>
        <v>-35.669999999999902</v>
      </c>
      <c r="I9" s="18">
        <f>$C9*I$4-Instructions!$F$6</f>
        <v>-6.6699999999999022</v>
      </c>
      <c r="J9" s="18">
        <f>$C9*J$4-Instructions!$F$6</f>
        <v>22.330000000000098</v>
      </c>
      <c r="K9" s="18">
        <f>$C9*K$4-Instructions!$F$6</f>
        <v>51.330000000000098</v>
      </c>
      <c r="L9" s="18">
        <f>$C9*L$4-Instructions!$F$6</f>
        <v>80.330000000000098</v>
      </c>
      <c r="M9" s="18">
        <f>$C9*M$4-Instructions!$F$6</f>
        <v>109.33000000000015</v>
      </c>
      <c r="N9" s="18">
        <f>$C9*N$4-Instructions!$F$6</f>
        <v>138.33000000000015</v>
      </c>
    </row>
    <row r="10" spans="2:14" ht="15.75" x14ac:dyDescent="0.25">
      <c r="B10" s="2"/>
      <c r="C10" s="20">
        <f t="shared" si="1"/>
        <v>6.0000000000000009</v>
      </c>
      <c r="D10" s="18">
        <f>$C10*D$4-Instructions!$F$6</f>
        <v>-142.6699999999999</v>
      </c>
      <c r="E10" s="18">
        <f>$C10*E$4-Instructions!$F$6</f>
        <v>-112.6699999999999</v>
      </c>
      <c r="F10" s="18">
        <f>$C10*F$4-Instructions!$F$6</f>
        <v>-82.669999999999902</v>
      </c>
      <c r="G10" s="18">
        <f>$C10*G$4-Instructions!$F$6</f>
        <v>-52.669999999999902</v>
      </c>
      <c r="H10" s="18">
        <f>$C10*H$4-Instructions!$F$6</f>
        <v>-22.669999999999902</v>
      </c>
      <c r="I10" s="18">
        <f>$C10*I$4-Instructions!$F$6</f>
        <v>7.3300000000000978</v>
      </c>
      <c r="J10" s="18">
        <f>$C10*J$4-Instructions!$F$6</f>
        <v>37.330000000000098</v>
      </c>
      <c r="K10" s="18">
        <f>$C10*K$4-Instructions!$F$6</f>
        <v>67.330000000000098</v>
      </c>
      <c r="L10" s="18">
        <f>$C10*L$4-Instructions!$F$6</f>
        <v>97.330000000000098</v>
      </c>
      <c r="M10" s="18">
        <f>$C10*M$4-Instructions!$F$6</f>
        <v>127.33000000000015</v>
      </c>
      <c r="N10" s="18">
        <f>$C10*N$4-Instructions!$F$6</f>
        <v>157.33000000000015</v>
      </c>
    </row>
    <row r="11" spans="2:14" ht="15.75" x14ac:dyDescent="0.25">
      <c r="B11" s="2"/>
      <c r="C11" s="20">
        <f t="shared" si="1"/>
        <v>6.2000000000000011</v>
      </c>
      <c r="D11" s="18">
        <f>$C11*D$4-Instructions!$F$6</f>
        <v>-133.6699999999999</v>
      </c>
      <c r="E11" s="18">
        <f>$C11*E$4-Instructions!$F$6</f>
        <v>-102.6699999999999</v>
      </c>
      <c r="F11" s="18">
        <f>$C11*F$4-Instructions!$F$6</f>
        <v>-71.669999999999902</v>
      </c>
      <c r="G11" s="18">
        <f>$C11*G$4-Instructions!$F$6</f>
        <v>-40.669999999999902</v>
      </c>
      <c r="H11" s="18">
        <f>$C11*H$4-Instructions!$F$6</f>
        <v>-9.6699999999999022</v>
      </c>
      <c r="I11" s="18">
        <f>$C11*I$4-Instructions!$F$6</f>
        <v>21.330000000000098</v>
      </c>
      <c r="J11" s="18">
        <f>$C11*J$4-Instructions!$F$6</f>
        <v>52.330000000000098</v>
      </c>
      <c r="K11" s="18">
        <f>$C11*K$4-Instructions!$F$6</f>
        <v>83.330000000000155</v>
      </c>
      <c r="L11" s="18">
        <f>$C11*L$4-Instructions!$F$6</f>
        <v>114.33000000000015</v>
      </c>
      <c r="M11" s="18">
        <f>$C11*M$4-Instructions!$F$6</f>
        <v>145.33000000000015</v>
      </c>
      <c r="N11" s="18">
        <f>$C11*N$4-Instructions!$F$6</f>
        <v>176.33000000000015</v>
      </c>
    </row>
    <row r="12" spans="2:14" ht="15.75" x14ac:dyDescent="0.25">
      <c r="B12" s="17" t="s">
        <v>1</v>
      </c>
      <c r="C12" s="20">
        <f t="shared" si="1"/>
        <v>6.4000000000000012</v>
      </c>
      <c r="D12" s="18">
        <f>$C12*D$4-Instructions!$F$6</f>
        <v>-124.6699999999999</v>
      </c>
      <c r="E12" s="18">
        <f>$C12*E$4-Instructions!$F$6</f>
        <v>-92.669999999999902</v>
      </c>
      <c r="F12" s="18">
        <f>$C12*F$4-Instructions!$F$6</f>
        <v>-60.669999999999902</v>
      </c>
      <c r="G12" s="18">
        <f>$C12*G$4-Instructions!$F$6</f>
        <v>-28.669999999999902</v>
      </c>
      <c r="H12" s="18">
        <f>$C12*H$4-Instructions!$F$6</f>
        <v>3.3300000000000978</v>
      </c>
      <c r="I12" s="18">
        <f>$C12*I$4-Instructions!$F$6</f>
        <v>35.330000000000155</v>
      </c>
      <c r="J12" s="18">
        <f>$C12*J$4-Instructions!$F$6</f>
        <v>67.330000000000155</v>
      </c>
      <c r="K12" s="18">
        <f>$C12*K$4-Instructions!$F$6</f>
        <v>99.330000000000155</v>
      </c>
      <c r="L12" s="18">
        <f>$C12*L$4-Instructions!$F$6</f>
        <v>131.33000000000015</v>
      </c>
      <c r="M12" s="18">
        <f>$C12*M$4-Instructions!$F$6</f>
        <v>163.33000000000015</v>
      </c>
      <c r="N12" s="18">
        <f>$C12*N$4-Instructions!$F$6</f>
        <v>195.33000000000015</v>
      </c>
    </row>
    <row r="13" spans="2:14" ht="15.75" x14ac:dyDescent="0.25">
      <c r="B13" s="16" t="s">
        <v>6</v>
      </c>
      <c r="C13" s="20">
        <f t="shared" si="1"/>
        <v>6.6000000000000014</v>
      </c>
      <c r="D13" s="18">
        <f>$C13*D$4-Instructions!$F$6</f>
        <v>-115.6699999999999</v>
      </c>
      <c r="E13" s="18">
        <f>$C13*E$4-Instructions!$F$6</f>
        <v>-82.669999999999902</v>
      </c>
      <c r="F13" s="18">
        <f>$C13*F$4-Instructions!$F$6</f>
        <v>-49.669999999999902</v>
      </c>
      <c r="G13" s="18">
        <f>$C13*G$4-Instructions!$F$6</f>
        <v>-16.669999999999845</v>
      </c>
      <c r="H13" s="18">
        <f>$C13*H$4-Instructions!$F$6</f>
        <v>16.330000000000155</v>
      </c>
      <c r="I13" s="18">
        <f>$C13*I$4-Instructions!$F$6</f>
        <v>49.330000000000155</v>
      </c>
      <c r="J13" s="18">
        <f>$C13*J$4-Instructions!$F$6</f>
        <v>82.330000000000155</v>
      </c>
      <c r="K13" s="18">
        <f>$C13*K$4-Instructions!$F$6</f>
        <v>115.33000000000015</v>
      </c>
      <c r="L13" s="18">
        <f>$C13*L$4-Instructions!$F$6</f>
        <v>148.33000000000015</v>
      </c>
      <c r="M13" s="18">
        <f>$C13*M$4-Instructions!$F$6</f>
        <v>181.33000000000015</v>
      </c>
      <c r="N13" s="18">
        <f>$C13*N$4-Instructions!$F$6</f>
        <v>214.33000000000015</v>
      </c>
    </row>
    <row r="14" spans="2:14" ht="15.75" x14ac:dyDescent="0.25">
      <c r="B14" s="2"/>
      <c r="C14" s="20">
        <f t="shared" si="1"/>
        <v>6.8000000000000016</v>
      </c>
      <c r="D14" s="18">
        <f>$C14*D$4-Instructions!$F$6</f>
        <v>-106.6699999999999</v>
      </c>
      <c r="E14" s="18">
        <f>$C14*E$4-Instructions!$F$6</f>
        <v>-72.669999999999902</v>
      </c>
      <c r="F14" s="18">
        <f>$C14*F$4-Instructions!$F$6</f>
        <v>-38.669999999999845</v>
      </c>
      <c r="G14" s="18">
        <f>$C14*G$4-Instructions!$F$6</f>
        <v>-4.6699999999998454</v>
      </c>
      <c r="H14" s="18">
        <f>$C14*H$4-Instructions!$F$6</f>
        <v>29.330000000000155</v>
      </c>
      <c r="I14" s="18">
        <f>$C14*I$4-Instructions!$F$6</f>
        <v>63.330000000000155</v>
      </c>
      <c r="J14" s="18">
        <f>$C14*J$4-Instructions!$F$6</f>
        <v>97.330000000000155</v>
      </c>
      <c r="K14" s="18">
        <f>$C14*K$4-Instructions!$F$6</f>
        <v>131.33000000000015</v>
      </c>
      <c r="L14" s="18">
        <f>$C14*L$4-Instructions!$F$6</f>
        <v>165.33000000000015</v>
      </c>
      <c r="M14" s="18">
        <f>$C14*M$4-Instructions!$F$6</f>
        <v>199.33000000000015</v>
      </c>
      <c r="N14" s="18">
        <f>$C14*N$4-Instructions!$F$6</f>
        <v>233.33000000000015</v>
      </c>
    </row>
    <row r="15" spans="2:14" ht="15.75" x14ac:dyDescent="0.25">
      <c r="B15" s="2"/>
      <c r="C15" s="20">
        <f t="shared" si="1"/>
        <v>7.0000000000000018</v>
      </c>
      <c r="D15" s="18">
        <f>$C15*D$4-Instructions!$F$6</f>
        <v>-97.669999999999902</v>
      </c>
      <c r="E15" s="18">
        <f>$C15*E$4-Instructions!$F$6</f>
        <v>-62.669999999999845</v>
      </c>
      <c r="F15" s="18">
        <f>$C15*F$4-Instructions!$F$6</f>
        <v>-27.669999999999845</v>
      </c>
      <c r="G15" s="18">
        <f>$C15*G$4-Instructions!$F$6</f>
        <v>7.3300000000001546</v>
      </c>
      <c r="H15" s="18">
        <f>$C15*H$4-Instructions!$F$6</f>
        <v>42.330000000000155</v>
      </c>
      <c r="I15" s="18">
        <f>$C15*I$4-Instructions!$F$6</f>
        <v>77.330000000000155</v>
      </c>
      <c r="J15" s="18">
        <f>$C15*J$4-Instructions!$F$6</f>
        <v>112.33000000000015</v>
      </c>
      <c r="K15" s="18">
        <f>$C15*K$4-Instructions!$F$6</f>
        <v>147.33000000000015</v>
      </c>
      <c r="L15" s="18">
        <f>$C15*L$4-Instructions!$F$6</f>
        <v>182.33000000000015</v>
      </c>
      <c r="M15" s="18">
        <f>$C15*M$4-Instructions!$F$6</f>
        <v>217.33000000000015</v>
      </c>
      <c r="N15" s="18">
        <f>$C15*N$4-Instructions!$F$6</f>
        <v>252.33000000000015</v>
      </c>
    </row>
    <row r="16" spans="2:14" ht="15.75" x14ac:dyDescent="0.25">
      <c r="B16" s="2"/>
      <c r="C16" s="20">
        <f t="shared" si="1"/>
        <v>7.200000000000002</v>
      </c>
      <c r="D16" s="18">
        <f>$C16*D$4-Instructions!$F$6</f>
        <v>-88.669999999999845</v>
      </c>
      <c r="E16" s="18">
        <f>$C16*E$4-Instructions!$F$6</f>
        <v>-52.669999999999845</v>
      </c>
      <c r="F16" s="18">
        <f>$C16*F$4-Instructions!$F$6</f>
        <v>-16.669999999999845</v>
      </c>
      <c r="G16" s="18">
        <f>$C16*G$4-Instructions!$F$6</f>
        <v>19.330000000000155</v>
      </c>
      <c r="H16" s="18">
        <f>$C16*H$4-Instructions!$F$6</f>
        <v>55.330000000000155</v>
      </c>
      <c r="I16" s="18">
        <f>$C16*I$4-Instructions!$F$6</f>
        <v>91.330000000000155</v>
      </c>
      <c r="J16" s="18">
        <f>$C16*J$4-Instructions!$F$6</f>
        <v>127.33000000000015</v>
      </c>
      <c r="K16" s="18">
        <f>$C16*K$4-Instructions!$F$6</f>
        <v>163.33000000000015</v>
      </c>
      <c r="L16" s="18">
        <f>$C16*L$4-Instructions!$F$6</f>
        <v>199.33000000000015</v>
      </c>
      <c r="M16" s="18">
        <f>$C16*M$4-Instructions!$F$6</f>
        <v>235.33000000000027</v>
      </c>
      <c r="N16" s="18">
        <f>$C16*N$4-Instructions!$F$6</f>
        <v>271.33000000000027</v>
      </c>
    </row>
    <row r="17" spans="2:14" ht="15.75" x14ac:dyDescent="0.25">
      <c r="B17" s="2"/>
      <c r="C17" s="20">
        <f t="shared" si="1"/>
        <v>7.4000000000000021</v>
      </c>
      <c r="D17" s="18">
        <f>$C17*D$4-Instructions!$F$6</f>
        <v>-79.669999999999845</v>
      </c>
      <c r="E17" s="18">
        <f>$C17*E$4-Instructions!$F$6</f>
        <v>-42.669999999999845</v>
      </c>
      <c r="F17" s="18">
        <f>$C17*F$4-Instructions!$F$6</f>
        <v>-5.6699999999998454</v>
      </c>
      <c r="G17" s="18">
        <f>$C17*G$4-Instructions!$F$6</f>
        <v>31.330000000000155</v>
      </c>
      <c r="H17" s="18">
        <f>$C17*H$4-Instructions!$F$6</f>
        <v>68.330000000000155</v>
      </c>
      <c r="I17" s="18">
        <f>$C17*I$4-Instructions!$F$6</f>
        <v>105.33000000000015</v>
      </c>
      <c r="J17" s="18">
        <f>$C17*J$4-Instructions!$F$6</f>
        <v>142.33000000000015</v>
      </c>
      <c r="K17" s="18">
        <f>$C17*K$4-Instructions!$F$6</f>
        <v>179.33000000000027</v>
      </c>
      <c r="L17" s="18">
        <f>$C17*L$4-Instructions!$F$6</f>
        <v>216.33000000000027</v>
      </c>
      <c r="M17" s="18">
        <f>$C17*M$4-Instructions!$F$6</f>
        <v>253.33000000000027</v>
      </c>
      <c r="N17" s="18">
        <f>$C17*N$4-Instructions!$F$6</f>
        <v>290.33000000000027</v>
      </c>
    </row>
    <row r="18" spans="2:14" ht="15.75" x14ac:dyDescent="0.25">
      <c r="B18" s="2"/>
      <c r="C18" s="20">
        <f t="shared" si="1"/>
        <v>7.6000000000000023</v>
      </c>
      <c r="D18" s="18">
        <f>$C18*D$4-Instructions!$F$6</f>
        <v>-70.669999999999845</v>
      </c>
      <c r="E18" s="18">
        <f>$C18*E$4-Instructions!$F$6</f>
        <v>-32.669999999999845</v>
      </c>
      <c r="F18" s="18">
        <f>$C18*F$4-Instructions!$F$6</f>
        <v>5.3300000000001546</v>
      </c>
      <c r="G18" s="18">
        <f>$C18*G$4-Instructions!$F$6</f>
        <v>43.330000000000155</v>
      </c>
      <c r="H18" s="18">
        <f>$C18*H$4-Instructions!$F$6</f>
        <v>81.330000000000211</v>
      </c>
      <c r="I18" s="18">
        <f>$C18*I$4-Instructions!$F$6</f>
        <v>119.33000000000015</v>
      </c>
      <c r="J18" s="18">
        <f>$C18*J$4-Instructions!$F$6</f>
        <v>157.33000000000027</v>
      </c>
      <c r="K18" s="18">
        <f>$C18*K$4-Instructions!$F$6</f>
        <v>195.33000000000027</v>
      </c>
      <c r="L18" s="18">
        <f>$C18*L$4-Instructions!$F$6</f>
        <v>233.33000000000027</v>
      </c>
      <c r="M18" s="18">
        <f>$C18*M$4-Instructions!$F$6</f>
        <v>271.33000000000027</v>
      </c>
      <c r="N18" s="18">
        <f>$C18*N$4-Instructions!$F$6</f>
        <v>309.33000000000027</v>
      </c>
    </row>
    <row r="19" spans="2:14" ht="15.75" x14ac:dyDescent="0.25">
      <c r="B19" s="2"/>
      <c r="C19" s="20">
        <f t="shared" si="1"/>
        <v>7.8000000000000025</v>
      </c>
      <c r="D19" s="18">
        <f>$C19*D$4-Instructions!$F$6</f>
        <v>-61.669999999999845</v>
      </c>
      <c r="E19" s="18">
        <f>$C19*E$4-Instructions!$F$6</f>
        <v>-22.669999999999845</v>
      </c>
      <c r="F19" s="18">
        <f>$C19*F$4-Instructions!$F$6</f>
        <v>16.330000000000155</v>
      </c>
      <c r="G19" s="18">
        <f>$C19*G$4-Instructions!$F$6</f>
        <v>55.330000000000211</v>
      </c>
      <c r="H19" s="18">
        <f>$C19*H$4-Instructions!$F$6</f>
        <v>94.330000000000211</v>
      </c>
      <c r="I19" s="18">
        <f>$C19*I$4-Instructions!$F$6</f>
        <v>133.33000000000027</v>
      </c>
      <c r="J19" s="18">
        <f>$C19*J$4-Instructions!$F$6</f>
        <v>172.33000000000027</v>
      </c>
      <c r="K19" s="18">
        <f>$C19*K$4-Instructions!$F$6</f>
        <v>211.33000000000027</v>
      </c>
      <c r="L19" s="18">
        <f>$C19*L$4-Instructions!$F$6</f>
        <v>250.33000000000027</v>
      </c>
      <c r="M19" s="18">
        <f>$C19*M$4-Instructions!$F$6</f>
        <v>289.33000000000027</v>
      </c>
      <c r="N19" s="18">
        <f>$C19*N$4-Instructions!$F$6</f>
        <v>328.33000000000027</v>
      </c>
    </row>
    <row r="20" spans="2:14" ht="16.5" thickBot="1" x14ac:dyDescent="0.3">
      <c r="B20" s="4"/>
      <c r="C20" s="22">
        <f t="shared" si="1"/>
        <v>8.0000000000000018</v>
      </c>
      <c r="D20" s="23">
        <f>$C20*D$4-Instructions!$F$6</f>
        <v>-52.669999999999902</v>
      </c>
      <c r="E20" s="23">
        <f>$C20*E$4-Instructions!$F$6</f>
        <v>-12.669999999999845</v>
      </c>
      <c r="F20" s="23">
        <f>$C20*F$4-Instructions!$F$6</f>
        <v>27.330000000000155</v>
      </c>
      <c r="G20" s="23">
        <f>$C20*G$4-Instructions!$F$6</f>
        <v>67.330000000000155</v>
      </c>
      <c r="H20" s="23">
        <f>$C20*H$4-Instructions!$F$6</f>
        <v>107.33000000000015</v>
      </c>
      <c r="I20" s="23">
        <f>$C20*I$4-Instructions!$F$6</f>
        <v>147.33000000000015</v>
      </c>
      <c r="J20" s="23">
        <f>$C20*J$4-Instructions!$F$6</f>
        <v>187.33000000000015</v>
      </c>
      <c r="K20" s="23">
        <f>$C20*K$4-Instructions!$F$6</f>
        <v>227.33000000000015</v>
      </c>
      <c r="L20" s="23">
        <f>$C20*L$4-Instructions!$F$6</f>
        <v>267.33000000000015</v>
      </c>
      <c r="M20" s="23">
        <f>$C20*M$4-Instructions!$F$6</f>
        <v>307.33000000000015</v>
      </c>
      <c r="N20" s="23">
        <f>$C20*N$4-Instructions!$F$6</f>
        <v>347.33000000000015</v>
      </c>
    </row>
    <row r="21" spans="2:14" s="15" customFormat="1" ht="15.75" x14ac:dyDescent="0.25">
      <c r="B21" s="12"/>
      <c r="C21" s="13"/>
      <c r="D21" s="14"/>
      <c r="E21" s="14"/>
      <c r="F21" s="14"/>
      <c r="G21" s="14"/>
      <c r="H21" s="14"/>
      <c r="I21" s="14"/>
      <c r="J21" s="14"/>
      <c r="K21" s="14"/>
      <c r="L21" s="14"/>
      <c r="M21" s="14"/>
      <c r="N21" s="14"/>
    </row>
    <row r="22" spans="2:14" ht="15" customHeight="1" x14ac:dyDescent="0.25">
      <c r="B22" s="35" t="s">
        <v>14</v>
      </c>
      <c r="C22" s="36"/>
      <c r="D22" s="36"/>
      <c r="E22" s="36"/>
      <c r="F22" s="36"/>
      <c r="G22" s="36"/>
      <c r="H22" s="36"/>
      <c r="I22" s="36"/>
      <c r="J22" s="36"/>
      <c r="K22" s="36"/>
      <c r="L22" s="36"/>
      <c r="M22" s="36"/>
      <c r="N22" s="37"/>
    </row>
    <row r="23" spans="2:14" ht="15" customHeight="1" x14ac:dyDescent="0.25">
      <c r="B23" s="38"/>
      <c r="C23" s="39"/>
      <c r="D23" s="39"/>
      <c r="E23" s="39"/>
      <c r="F23" s="39"/>
      <c r="G23" s="39"/>
      <c r="H23" s="39"/>
      <c r="I23" s="39"/>
      <c r="J23" s="39"/>
      <c r="K23" s="39"/>
      <c r="L23" s="39"/>
      <c r="M23" s="39"/>
      <c r="N23" s="40"/>
    </row>
  </sheetData>
  <mergeCells count="3">
    <mergeCell ref="D3:N3"/>
    <mergeCell ref="B1:N1"/>
    <mergeCell ref="B22:N23"/>
  </mergeCells>
  <pageMargins left="0.7" right="0.7" top="0.75" bottom="0.75" header="0.3" footer="0.3"/>
  <pageSetup scale="87"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4" operator="lessThan" id="{DA2802E6-9778-4C31-A1A5-0D95C75C0B60}">
            <xm:f>Instructions!$F$6</xm:f>
            <x14:dxf>
              <font>
                <b/>
                <i/>
                <color rgb="FFFF0000"/>
              </font>
            </x14:dxf>
          </x14:cfRule>
          <xm:sqref>D21:N21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23"/>
  <sheetViews>
    <sheetView showGridLines="0" zoomScaleNormal="100" workbookViewId="0">
      <selection activeCell="S13" sqref="S13"/>
    </sheetView>
  </sheetViews>
  <sheetFormatPr defaultRowHeight="15" x14ac:dyDescent="0.25"/>
  <cols>
    <col min="1" max="1" width="1.42578125" customWidth="1"/>
    <col min="2" max="14" width="10.7109375" customWidth="1"/>
  </cols>
  <sheetData>
    <row r="1" spans="2:14" ht="34.5" x14ac:dyDescent="0.45">
      <c r="B1" s="41" t="s">
        <v>18</v>
      </c>
      <c r="C1" s="41"/>
      <c r="D1" s="41"/>
      <c r="E1" s="41"/>
      <c r="F1" s="41"/>
      <c r="G1" s="41"/>
      <c r="H1" s="41"/>
      <c r="I1" s="41"/>
      <c r="J1" s="41"/>
      <c r="K1" s="41"/>
      <c r="L1" s="41"/>
      <c r="M1" s="41"/>
      <c r="N1" s="41"/>
    </row>
    <row r="2" spans="2:14" ht="3.75" customHeight="1" x14ac:dyDescent="0.25">
      <c r="C2" s="2"/>
      <c r="D2" s="2"/>
      <c r="E2" s="2"/>
      <c r="F2" s="2"/>
      <c r="G2" s="2"/>
      <c r="H2" s="2"/>
      <c r="I2" s="2"/>
      <c r="J2" s="2"/>
      <c r="K2" s="2"/>
      <c r="L2" s="2"/>
      <c r="M2" s="2"/>
      <c r="N2" s="2"/>
    </row>
    <row r="3" spans="2:14" ht="15.75" x14ac:dyDescent="0.25">
      <c r="B3" s="3"/>
      <c r="C3" s="3"/>
      <c r="D3" s="33" t="s">
        <v>2</v>
      </c>
      <c r="E3" s="33"/>
      <c r="F3" s="33"/>
      <c r="G3" s="33"/>
      <c r="H3" s="33"/>
      <c r="I3" s="33"/>
      <c r="J3" s="33"/>
      <c r="K3" s="33"/>
      <c r="L3" s="33"/>
      <c r="M3" s="33"/>
      <c r="N3" s="33"/>
    </row>
    <row r="4" spans="2:14" ht="16.5" thickBot="1" x14ac:dyDescent="0.3">
      <c r="B4" s="4"/>
      <c r="C4" s="5"/>
      <c r="D4" s="9">
        <v>900</v>
      </c>
      <c r="E4" s="9">
        <f>+D4+50</f>
        <v>950</v>
      </c>
      <c r="F4" s="9">
        <f t="shared" ref="F4:N4" si="0">+E4+50</f>
        <v>1000</v>
      </c>
      <c r="G4" s="9">
        <f t="shared" si="0"/>
        <v>1050</v>
      </c>
      <c r="H4" s="9">
        <f t="shared" si="0"/>
        <v>1100</v>
      </c>
      <c r="I4" s="9">
        <f t="shared" si="0"/>
        <v>1150</v>
      </c>
      <c r="J4" s="9">
        <f t="shared" si="0"/>
        <v>1200</v>
      </c>
      <c r="K4" s="9">
        <f t="shared" si="0"/>
        <v>1250</v>
      </c>
      <c r="L4" s="9">
        <f t="shared" si="0"/>
        <v>1300</v>
      </c>
      <c r="M4" s="9">
        <f t="shared" si="0"/>
        <v>1350</v>
      </c>
      <c r="N4" s="9">
        <f t="shared" si="0"/>
        <v>1400</v>
      </c>
    </row>
    <row r="5" spans="2:14" ht="15.75" x14ac:dyDescent="0.25">
      <c r="B5" s="2"/>
      <c r="C5" s="19">
        <v>78</v>
      </c>
      <c r="D5" s="18">
        <f>$C5/100*D$4-Instructions!$F$7</f>
        <v>-265.04999999999995</v>
      </c>
      <c r="E5" s="18">
        <f>$C5/100*E$4-Instructions!$F$7</f>
        <v>-226.04999999999995</v>
      </c>
      <c r="F5" s="18">
        <f>$C5/100*F$4-Instructions!$F$7</f>
        <v>-187.04999999999995</v>
      </c>
      <c r="G5" s="18">
        <f>$C5/100*G$4-Instructions!$F$7</f>
        <v>-148.04999999999995</v>
      </c>
      <c r="H5" s="18">
        <f>$C5/100*H$4-Instructions!$F$7</f>
        <v>-109.04999999999995</v>
      </c>
      <c r="I5" s="18">
        <f>$C5/100*I$4-Instructions!$F$7</f>
        <v>-70.049999999999955</v>
      </c>
      <c r="J5" s="18">
        <f>$C5/100*J$4-Instructions!$F$7</f>
        <v>-31.049999999999955</v>
      </c>
      <c r="K5" s="18">
        <f>$C5/100*K$4-Instructions!$F$7</f>
        <v>7.9500000000000455</v>
      </c>
      <c r="L5" s="18">
        <f>$C5/100*L$4-Instructions!$F$7</f>
        <v>46.950000000000045</v>
      </c>
      <c r="M5" s="18">
        <f>$C5/100*M$4-Instructions!$F$7</f>
        <v>85.950000000000045</v>
      </c>
      <c r="N5" s="18">
        <f>$C5/100*N$4-Instructions!$F$7</f>
        <v>124.95000000000005</v>
      </c>
    </row>
    <row r="6" spans="2:14" ht="15.75" x14ac:dyDescent="0.25">
      <c r="B6" s="2"/>
      <c r="C6" s="20">
        <f>C5+1</f>
        <v>79</v>
      </c>
      <c r="D6" s="18">
        <f>$C6/100*D$4-Instructions!$F$7</f>
        <v>-256.04999999999995</v>
      </c>
      <c r="E6" s="18">
        <f>$C6/100*E$4-Instructions!$F$7</f>
        <v>-216.54999999999995</v>
      </c>
      <c r="F6" s="18">
        <f>$C6/100*F$4-Instructions!$F$7</f>
        <v>-177.04999999999995</v>
      </c>
      <c r="G6" s="18">
        <f>$C6/100*G$4-Instructions!$F$7</f>
        <v>-137.54999999999995</v>
      </c>
      <c r="H6" s="18">
        <f>$C6/100*H$4-Instructions!$F$7</f>
        <v>-98.049999999999955</v>
      </c>
      <c r="I6" s="18">
        <f>$C6/100*I$4-Instructions!$F$7</f>
        <v>-58.549999999999955</v>
      </c>
      <c r="J6" s="18">
        <f>$C6/100*J$4-Instructions!$F$7</f>
        <v>-19.049999999999955</v>
      </c>
      <c r="K6" s="18">
        <f>$C6/100*K$4-Instructions!$F$7</f>
        <v>20.450000000000045</v>
      </c>
      <c r="L6" s="18">
        <f>$C6/100*L$4-Instructions!$F$7</f>
        <v>59.950000000000045</v>
      </c>
      <c r="M6" s="18">
        <f>$C6/100*M$4-Instructions!$F$7</f>
        <v>99.450000000000045</v>
      </c>
      <c r="N6" s="18">
        <f>$C6/100*N$4-Instructions!$F$7</f>
        <v>138.95000000000005</v>
      </c>
    </row>
    <row r="7" spans="2:14" ht="15.75" x14ac:dyDescent="0.25">
      <c r="B7" s="2"/>
      <c r="C7" s="20">
        <f t="shared" ref="C7:C20" si="1">C6+1</f>
        <v>80</v>
      </c>
      <c r="D7" s="18">
        <f>$C7/100*D$4-Instructions!$F$7</f>
        <v>-247.04999999999995</v>
      </c>
      <c r="E7" s="18">
        <f>$C7/100*E$4-Instructions!$F$7</f>
        <v>-207.04999999999995</v>
      </c>
      <c r="F7" s="18">
        <f>$C7/100*F$4-Instructions!$F$7</f>
        <v>-167.04999999999995</v>
      </c>
      <c r="G7" s="18">
        <f>$C7/100*G$4-Instructions!$F$7</f>
        <v>-127.04999999999995</v>
      </c>
      <c r="H7" s="18">
        <f>$C7/100*H$4-Instructions!$F$7</f>
        <v>-87.049999999999955</v>
      </c>
      <c r="I7" s="18">
        <f>$C7/100*I$4-Instructions!$F$7</f>
        <v>-47.049999999999955</v>
      </c>
      <c r="J7" s="18">
        <f>$C7/100*J$4-Instructions!$F$7</f>
        <v>-7.0499999999999545</v>
      </c>
      <c r="K7" s="18">
        <f>$C7/100*K$4-Instructions!$F$7</f>
        <v>32.950000000000045</v>
      </c>
      <c r="L7" s="18">
        <f>$C7/100*L$4-Instructions!$F$7</f>
        <v>72.950000000000045</v>
      </c>
      <c r="M7" s="18">
        <f>$C7/100*M$4-Instructions!$F$7</f>
        <v>112.95000000000005</v>
      </c>
      <c r="N7" s="18">
        <f>$C7/100*N$4-Instructions!$F$7</f>
        <v>152.95000000000005</v>
      </c>
    </row>
    <row r="8" spans="2:14" ht="15.75" x14ac:dyDescent="0.25">
      <c r="B8" s="2"/>
      <c r="C8" s="20">
        <f t="shared" si="1"/>
        <v>81</v>
      </c>
      <c r="D8" s="18">
        <f>$C8/100*D$4-Instructions!$F$7</f>
        <v>-238.04999999999995</v>
      </c>
      <c r="E8" s="18">
        <f>$C8/100*E$4-Instructions!$F$7</f>
        <v>-197.54999999999995</v>
      </c>
      <c r="F8" s="18">
        <f>$C8/100*F$4-Instructions!$F$7</f>
        <v>-157.04999999999995</v>
      </c>
      <c r="G8" s="18">
        <f>$C8/100*G$4-Instructions!$F$7</f>
        <v>-116.54999999999995</v>
      </c>
      <c r="H8" s="18">
        <f>$C8/100*H$4-Instructions!$F$7</f>
        <v>-76.049999999999841</v>
      </c>
      <c r="I8" s="18">
        <f>$C8/100*I$4-Instructions!$F$7</f>
        <v>-35.549999999999841</v>
      </c>
      <c r="J8" s="18">
        <f>$C8/100*J$4-Instructions!$F$7</f>
        <v>4.9500000000001592</v>
      </c>
      <c r="K8" s="18">
        <f>$C8/100*K$4-Instructions!$F$7</f>
        <v>45.450000000000159</v>
      </c>
      <c r="L8" s="18">
        <f>$C8/100*L$4-Instructions!$F$7</f>
        <v>85.950000000000045</v>
      </c>
      <c r="M8" s="18">
        <f>$C8/100*M$4-Instructions!$F$7</f>
        <v>126.45000000000005</v>
      </c>
      <c r="N8" s="18">
        <f>$C8/100*N$4-Instructions!$F$7</f>
        <v>166.95000000000005</v>
      </c>
    </row>
    <row r="9" spans="2:14" ht="15.75" x14ac:dyDescent="0.25">
      <c r="B9" s="2"/>
      <c r="C9" s="20">
        <f t="shared" si="1"/>
        <v>82</v>
      </c>
      <c r="D9" s="18">
        <f>$C9/100*D$4-Instructions!$F$7</f>
        <v>-229.04999999999995</v>
      </c>
      <c r="E9" s="18">
        <f>$C9/100*E$4-Instructions!$F$7</f>
        <v>-188.04999999999995</v>
      </c>
      <c r="F9" s="18">
        <f>$C9/100*F$4-Instructions!$F$7</f>
        <v>-147.04999999999995</v>
      </c>
      <c r="G9" s="18">
        <f>$C9/100*G$4-Instructions!$F$7</f>
        <v>-106.04999999999995</v>
      </c>
      <c r="H9" s="18">
        <f>$C9/100*H$4-Instructions!$F$7</f>
        <v>-65.049999999999955</v>
      </c>
      <c r="I9" s="18">
        <f>$C9/100*I$4-Instructions!$F$7</f>
        <v>-24.049999999999955</v>
      </c>
      <c r="J9" s="18">
        <f>$C9/100*J$4-Instructions!$F$7</f>
        <v>16.949999999999932</v>
      </c>
      <c r="K9" s="18">
        <f>$C9/100*K$4-Instructions!$F$7</f>
        <v>57.950000000000045</v>
      </c>
      <c r="L9" s="18">
        <f>$C9/100*L$4-Instructions!$F$7</f>
        <v>98.950000000000045</v>
      </c>
      <c r="M9" s="18">
        <f>$C9/100*M$4-Instructions!$F$7</f>
        <v>139.95000000000005</v>
      </c>
      <c r="N9" s="18">
        <f>$C9/100*N$4-Instructions!$F$7</f>
        <v>180.95000000000005</v>
      </c>
    </row>
    <row r="10" spans="2:14" ht="15.75" x14ac:dyDescent="0.25">
      <c r="B10" s="2"/>
      <c r="C10" s="20">
        <f t="shared" si="1"/>
        <v>83</v>
      </c>
      <c r="D10" s="18">
        <f>$C10/100*D$4-Instructions!$F$7</f>
        <v>-220.04999999999995</v>
      </c>
      <c r="E10" s="18">
        <f>$C10/100*E$4-Instructions!$F$7</f>
        <v>-178.54999999999995</v>
      </c>
      <c r="F10" s="18">
        <f>$C10/100*F$4-Instructions!$F$7</f>
        <v>-137.04999999999995</v>
      </c>
      <c r="G10" s="18">
        <f>$C10/100*G$4-Instructions!$F$7</f>
        <v>-95.549999999999955</v>
      </c>
      <c r="H10" s="18">
        <f>$C10/100*H$4-Instructions!$F$7</f>
        <v>-54.049999999999955</v>
      </c>
      <c r="I10" s="18">
        <f>$C10/100*I$4-Instructions!$F$7</f>
        <v>-12.549999999999955</v>
      </c>
      <c r="J10" s="18">
        <f>$C10/100*J$4-Instructions!$F$7</f>
        <v>28.950000000000045</v>
      </c>
      <c r="K10" s="18">
        <f>$C10/100*K$4-Instructions!$F$7</f>
        <v>70.450000000000045</v>
      </c>
      <c r="L10" s="18">
        <f>$C10/100*L$4-Instructions!$F$7</f>
        <v>111.95000000000005</v>
      </c>
      <c r="M10" s="18">
        <f>$C10/100*M$4-Instructions!$F$7</f>
        <v>153.45000000000005</v>
      </c>
      <c r="N10" s="18">
        <f>$C10/100*N$4-Instructions!$F$7</f>
        <v>194.95000000000005</v>
      </c>
    </row>
    <row r="11" spans="2:14" ht="15.75" x14ac:dyDescent="0.25">
      <c r="B11" s="2"/>
      <c r="C11" s="20">
        <f t="shared" si="1"/>
        <v>84</v>
      </c>
      <c r="D11" s="18">
        <f>$C11/100*D$4-Instructions!$F$7</f>
        <v>-211.04999999999995</v>
      </c>
      <c r="E11" s="18">
        <f>$C11/100*E$4-Instructions!$F$7</f>
        <v>-169.04999999999995</v>
      </c>
      <c r="F11" s="18">
        <f>$C11/100*F$4-Instructions!$F$7</f>
        <v>-127.04999999999995</v>
      </c>
      <c r="G11" s="18">
        <f>$C11/100*G$4-Instructions!$F$7</f>
        <v>-85.049999999999955</v>
      </c>
      <c r="H11" s="18">
        <f>$C11/100*H$4-Instructions!$F$7</f>
        <v>-43.049999999999955</v>
      </c>
      <c r="I11" s="18">
        <f>$C11/100*I$4-Instructions!$F$7</f>
        <v>-1.0499999999999545</v>
      </c>
      <c r="J11" s="18">
        <f>$C11/100*J$4-Instructions!$F$7</f>
        <v>40.950000000000045</v>
      </c>
      <c r="K11" s="18">
        <f>$C11/100*K$4-Instructions!$F$7</f>
        <v>82.950000000000045</v>
      </c>
      <c r="L11" s="18">
        <f>$C11/100*L$4-Instructions!$F$7</f>
        <v>124.95000000000005</v>
      </c>
      <c r="M11" s="18">
        <f>$C11/100*M$4-Instructions!$F$7</f>
        <v>166.95000000000005</v>
      </c>
      <c r="N11" s="18">
        <f>$C11/100*N$4-Instructions!$F$7</f>
        <v>208.95000000000005</v>
      </c>
    </row>
    <row r="12" spans="2:14" ht="15.75" x14ac:dyDescent="0.25">
      <c r="B12" s="1" t="s">
        <v>1</v>
      </c>
      <c r="C12" s="20">
        <f t="shared" si="1"/>
        <v>85</v>
      </c>
      <c r="D12" s="18">
        <f>$C12/100*D$4-Instructions!$F$7</f>
        <v>-202.04999999999995</v>
      </c>
      <c r="E12" s="18">
        <f>$C12/100*E$4-Instructions!$F$7</f>
        <v>-159.54999999999995</v>
      </c>
      <c r="F12" s="18">
        <f>$C12/100*F$4-Instructions!$F$7</f>
        <v>-117.04999999999995</v>
      </c>
      <c r="G12" s="18">
        <f>$C12/100*G$4-Instructions!$F$7</f>
        <v>-74.549999999999955</v>
      </c>
      <c r="H12" s="18">
        <f>$C12/100*H$4-Instructions!$F$7</f>
        <v>-32.049999999999955</v>
      </c>
      <c r="I12" s="18">
        <f>$C12/100*I$4-Instructions!$F$7</f>
        <v>10.450000000000045</v>
      </c>
      <c r="J12" s="18">
        <f>$C12/100*J$4-Instructions!$F$7</f>
        <v>52.950000000000045</v>
      </c>
      <c r="K12" s="18">
        <f>$C12/100*K$4-Instructions!$F$7</f>
        <v>95.450000000000045</v>
      </c>
      <c r="L12" s="18">
        <f>$C12/100*L$4-Instructions!$F$7</f>
        <v>137.95000000000005</v>
      </c>
      <c r="M12" s="18">
        <f>$C12/100*M$4-Instructions!$F$7</f>
        <v>180.45000000000005</v>
      </c>
      <c r="N12" s="18">
        <f>$C12/100*N$4-Instructions!$F$7</f>
        <v>222.95000000000005</v>
      </c>
    </row>
    <row r="13" spans="2:14" ht="15.75" x14ac:dyDescent="0.25">
      <c r="B13" s="6" t="s">
        <v>3</v>
      </c>
      <c r="C13" s="20">
        <f t="shared" si="1"/>
        <v>86</v>
      </c>
      <c r="D13" s="18">
        <f>$C13/100*D$4-Instructions!$F$7</f>
        <v>-193.04999999999995</v>
      </c>
      <c r="E13" s="18">
        <f>$C13/100*E$4-Instructions!$F$7</f>
        <v>-150.04999999999995</v>
      </c>
      <c r="F13" s="18">
        <f>$C13/100*F$4-Instructions!$F$7</f>
        <v>-107.04999999999995</v>
      </c>
      <c r="G13" s="18">
        <f>$C13/100*G$4-Instructions!$F$7</f>
        <v>-64.049999999999955</v>
      </c>
      <c r="H13" s="18">
        <f>$C13/100*H$4-Instructions!$F$7</f>
        <v>-21.049999999999955</v>
      </c>
      <c r="I13" s="18">
        <f>$C13/100*I$4-Instructions!$F$7</f>
        <v>21.950000000000045</v>
      </c>
      <c r="J13" s="18">
        <f>$C13/100*J$4-Instructions!$F$7</f>
        <v>64.950000000000045</v>
      </c>
      <c r="K13" s="18">
        <f>$C13/100*K$4-Instructions!$F$7</f>
        <v>107.95000000000005</v>
      </c>
      <c r="L13" s="18">
        <f>$C13/100*L$4-Instructions!$F$7</f>
        <v>150.95000000000005</v>
      </c>
      <c r="M13" s="18">
        <f>$C13/100*M$4-Instructions!$F$7</f>
        <v>193.95000000000005</v>
      </c>
      <c r="N13" s="18">
        <f>$C13/100*N$4-Instructions!$F$7</f>
        <v>236.95000000000005</v>
      </c>
    </row>
    <row r="14" spans="2:14" ht="15.75" x14ac:dyDescent="0.25">
      <c r="B14" s="2"/>
      <c r="C14" s="20">
        <f t="shared" si="1"/>
        <v>87</v>
      </c>
      <c r="D14" s="18">
        <f>$C14/100*D$4-Instructions!$F$7</f>
        <v>-184.04999999999995</v>
      </c>
      <c r="E14" s="18">
        <f>$C14/100*E$4-Instructions!$F$7</f>
        <v>-140.54999999999995</v>
      </c>
      <c r="F14" s="18">
        <f>$C14/100*F$4-Instructions!$F$7</f>
        <v>-97.049999999999955</v>
      </c>
      <c r="G14" s="18">
        <f>$C14/100*G$4-Instructions!$F$7</f>
        <v>-53.549999999999955</v>
      </c>
      <c r="H14" s="18">
        <f>$C14/100*H$4-Instructions!$F$7</f>
        <v>-10.049999999999955</v>
      </c>
      <c r="I14" s="18">
        <f>$C14/100*I$4-Instructions!$F$7</f>
        <v>33.450000000000045</v>
      </c>
      <c r="J14" s="18">
        <f>$C14/100*J$4-Instructions!$F$7</f>
        <v>76.950000000000045</v>
      </c>
      <c r="K14" s="18">
        <f>$C14/100*K$4-Instructions!$F$7</f>
        <v>120.45000000000005</v>
      </c>
      <c r="L14" s="18">
        <f>$C14/100*L$4-Instructions!$F$7</f>
        <v>163.95000000000005</v>
      </c>
      <c r="M14" s="18">
        <f>$C14/100*M$4-Instructions!$F$7</f>
        <v>207.45000000000005</v>
      </c>
      <c r="N14" s="18">
        <f>$C14/100*N$4-Instructions!$F$7</f>
        <v>250.95000000000005</v>
      </c>
    </row>
    <row r="15" spans="2:14" ht="15.75" x14ac:dyDescent="0.25">
      <c r="B15" s="2"/>
      <c r="C15" s="20">
        <f t="shared" si="1"/>
        <v>88</v>
      </c>
      <c r="D15" s="18">
        <f>$C15/100*D$4-Instructions!$F$7</f>
        <v>-175.04999999999995</v>
      </c>
      <c r="E15" s="18">
        <f>$C15/100*E$4-Instructions!$F$7</f>
        <v>-131.04999999999995</v>
      </c>
      <c r="F15" s="18">
        <f>$C15/100*F$4-Instructions!$F$7</f>
        <v>-87.049999999999955</v>
      </c>
      <c r="G15" s="18">
        <f>$C15/100*G$4-Instructions!$F$7</f>
        <v>-43.049999999999955</v>
      </c>
      <c r="H15" s="18">
        <f>$C15/100*H$4-Instructions!$F$7</f>
        <v>0.95000000000004547</v>
      </c>
      <c r="I15" s="18">
        <f>$C15/100*I$4-Instructions!$F$7</f>
        <v>44.950000000000045</v>
      </c>
      <c r="J15" s="18">
        <f>$C15/100*J$4-Instructions!$F$7</f>
        <v>88.950000000000045</v>
      </c>
      <c r="K15" s="18">
        <f>$C15/100*K$4-Instructions!$F$7</f>
        <v>132.95000000000005</v>
      </c>
      <c r="L15" s="18">
        <f>$C15/100*L$4-Instructions!$F$7</f>
        <v>176.95000000000005</v>
      </c>
      <c r="M15" s="18">
        <f>$C15/100*M$4-Instructions!$F$7</f>
        <v>220.95000000000005</v>
      </c>
      <c r="N15" s="18">
        <f>$C15/100*N$4-Instructions!$F$7</f>
        <v>264.95000000000005</v>
      </c>
    </row>
    <row r="16" spans="2:14" ht="15.75" x14ac:dyDescent="0.25">
      <c r="B16" s="2"/>
      <c r="C16" s="20">
        <f t="shared" si="1"/>
        <v>89</v>
      </c>
      <c r="D16" s="18">
        <f>$C16/100*D$4-Instructions!$F$7</f>
        <v>-166.04999999999995</v>
      </c>
      <c r="E16" s="18">
        <f>$C16/100*E$4-Instructions!$F$7</f>
        <v>-121.54999999999995</v>
      </c>
      <c r="F16" s="18">
        <f>$C16/100*F$4-Instructions!$F$7</f>
        <v>-77.049999999999955</v>
      </c>
      <c r="G16" s="18">
        <f>$C16/100*G$4-Instructions!$F$7</f>
        <v>-32.549999999999955</v>
      </c>
      <c r="H16" s="18">
        <f>$C16/100*H$4-Instructions!$F$7</f>
        <v>11.950000000000045</v>
      </c>
      <c r="I16" s="18">
        <f>$C16/100*I$4-Instructions!$F$7</f>
        <v>56.450000000000045</v>
      </c>
      <c r="J16" s="18">
        <f>$C16/100*J$4-Instructions!$F$7</f>
        <v>100.95000000000005</v>
      </c>
      <c r="K16" s="18">
        <f>$C16/100*K$4-Instructions!$F$7</f>
        <v>145.45000000000005</v>
      </c>
      <c r="L16" s="18">
        <f>$C16/100*L$4-Instructions!$F$7</f>
        <v>189.95000000000005</v>
      </c>
      <c r="M16" s="18">
        <f>$C16/100*M$4-Instructions!$F$7</f>
        <v>234.45000000000005</v>
      </c>
      <c r="N16" s="18">
        <f>$C16/100*N$4-Instructions!$F$7</f>
        <v>278.95000000000005</v>
      </c>
    </row>
    <row r="17" spans="2:14" ht="15.75" x14ac:dyDescent="0.25">
      <c r="B17" s="2"/>
      <c r="C17" s="20">
        <f t="shared" si="1"/>
        <v>90</v>
      </c>
      <c r="D17" s="18">
        <f>$C17/100*D$4-Instructions!$F$7</f>
        <v>-157.04999999999995</v>
      </c>
      <c r="E17" s="18">
        <f>$C17/100*E$4-Instructions!$F$7</f>
        <v>-112.04999999999995</v>
      </c>
      <c r="F17" s="18">
        <f>$C17/100*F$4-Instructions!$F$7</f>
        <v>-67.049999999999955</v>
      </c>
      <c r="G17" s="18">
        <f>$C17/100*G$4-Instructions!$F$7</f>
        <v>-22.049999999999955</v>
      </c>
      <c r="H17" s="18">
        <f>$C17/100*H$4-Instructions!$F$7</f>
        <v>22.950000000000045</v>
      </c>
      <c r="I17" s="18">
        <f>$C17/100*I$4-Instructions!$F$7</f>
        <v>67.950000000000045</v>
      </c>
      <c r="J17" s="18">
        <f>$C17/100*J$4-Instructions!$F$7</f>
        <v>112.95000000000005</v>
      </c>
      <c r="K17" s="18">
        <f>$C17/100*K$4-Instructions!$F$7</f>
        <v>157.95000000000005</v>
      </c>
      <c r="L17" s="18">
        <f>$C17/100*L$4-Instructions!$F$7</f>
        <v>202.95000000000005</v>
      </c>
      <c r="M17" s="18">
        <f>$C17/100*M$4-Instructions!$F$7</f>
        <v>247.95000000000005</v>
      </c>
      <c r="N17" s="18">
        <f>$C17/100*N$4-Instructions!$F$7</f>
        <v>292.95000000000005</v>
      </c>
    </row>
    <row r="18" spans="2:14" ht="15.75" x14ac:dyDescent="0.25">
      <c r="B18" s="2"/>
      <c r="C18" s="20">
        <f t="shared" si="1"/>
        <v>91</v>
      </c>
      <c r="D18" s="18">
        <f>$C18/100*D$4-Instructions!$F$7</f>
        <v>-148.04999999999995</v>
      </c>
      <c r="E18" s="18">
        <f>$C18/100*E$4-Instructions!$F$7</f>
        <v>-102.54999999999995</v>
      </c>
      <c r="F18" s="18">
        <f>$C18/100*F$4-Instructions!$F$7</f>
        <v>-57.049999999999955</v>
      </c>
      <c r="G18" s="18">
        <f>$C18/100*G$4-Instructions!$F$7</f>
        <v>-11.549999999999955</v>
      </c>
      <c r="H18" s="18">
        <f>$C18/100*H$4-Instructions!$F$7</f>
        <v>33.950000000000045</v>
      </c>
      <c r="I18" s="18">
        <f>$C18/100*I$4-Instructions!$F$7</f>
        <v>79.450000000000045</v>
      </c>
      <c r="J18" s="18">
        <f>$C18/100*J$4-Instructions!$F$7</f>
        <v>124.95000000000005</v>
      </c>
      <c r="K18" s="18">
        <f>$C18/100*K$4-Instructions!$F$7</f>
        <v>170.45000000000005</v>
      </c>
      <c r="L18" s="18">
        <f>$C18/100*L$4-Instructions!$F$7</f>
        <v>215.95000000000005</v>
      </c>
      <c r="M18" s="18">
        <f>$C18/100*M$4-Instructions!$F$7</f>
        <v>261.45000000000005</v>
      </c>
      <c r="N18" s="18">
        <f>$C18/100*N$4-Instructions!$F$7</f>
        <v>306.95000000000005</v>
      </c>
    </row>
    <row r="19" spans="2:14" ht="15.75" x14ac:dyDescent="0.25">
      <c r="B19" s="2"/>
      <c r="C19" s="20">
        <f t="shared" si="1"/>
        <v>92</v>
      </c>
      <c r="D19" s="18">
        <f>$C19/100*D$4-Instructions!$F$7</f>
        <v>-139.04999999999995</v>
      </c>
      <c r="E19" s="18">
        <f>$C19/100*E$4-Instructions!$F$7</f>
        <v>-93.049999999999955</v>
      </c>
      <c r="F19" s="18">
        <f>$C19/100*F$4-Instructions!$F$7</f>
        <v>-47.049999999999955</v>
      </c>
      <c r="G19" s="18">
        <f>$C19/100*G$4-Instructions!$F$7</f>
        <v>-1.0499999999999545</v>
      </c>
      <c r="H19" s="18">
        <f>$C19/100*H$4-Instructions!$F$7</f>
        <v>44.950000000000045</v>
      </c>
      <c r="I19" s="18">
        <f>$C19/100*I$4-Instructions!$F$7</f>
        <v>90.950000000000045</v>
      </c>
      <c r="J19" s="18">
        <f>$C19/100*J$4-Instructions!$F$7</f>
        <v>136.95000000000005</v>
      </c>
      <c r="K19" s="18">
        <f>$C19/100*K$4-Instructions!$F$7</f>
        <v>182.95000000000005</v>
      </c>
      <c r="L19" s="18">
        <f>$C19/100*L$4-Instructions!$F$7</f>
        <v>228.95000000000005</v>
      </c>
      <c r="M19" s="18">
        <f>$C19/100*M$4-Instructions!$F$7</f>
        <v>274.95000000000005</v>
      </c>
      <c r="N19" s="18">
        <f>$C19/100*N$4-Instructions!$F$7</f>
        <v>320.95000000000005</v>
      </c>
    </row>
    <row r="20" spans="2:14" ht="16.5" thickBot="1" x14ac:dyDescent="0.3">
      <c r="B20" s="4"/>
      <c r="C20" s="20">
        <f t="shared" si="1"/>
        <v>93</v>
      </c>
      <c r="D20" s="23">
        <f>$C20/100*D$4-Instructions!$F$7</f>
        <v>-130.04999999999995</v>
      </c>
      <c r="E20" s="23">
        <f>$C20/100*E$4-Instructions!$F$7</f>
        <v>-83.549999999999955</v>
      </c>
      <c r="F20" s="23">
        <f>$C20/100*F$4-Instructions!$F$7</f>
        <v>-37.049999999999955</v>
      </c>
      <c r="G20" s="23">
        <f>$C20/100*G$4-Instructions!$F$7</f>
        <v>9.4500000000000455</v>
      </c>
      <c r="H20" s="23">
        <f>$C20/100*H$4-Instructions!$F$7</f>
        <v>55.950000000000045</v>
      </c>
      <c r="I20" s="23">
        <f>$C20/100*I$4-Instructions!$F$7</f>
        <v>102.45000000000005</v>
      </c>
      <c r="J20" s="23">
        <f>$C20/100*J$4-Instructions!$F$7</f>
        <v>148.95000000000005</v>
      </c>
      <c r="K20" s="23">
        <f>$C20/100*K$4-Instructions!$F$7</f>
        <v>195.45000000000005</v>
      </c>
      <c r="L20" s="23">
        <f>$C20/100*L$4-Instructions!$F$7</f>
        <v>241.95000000000005</v>
      </c>
      <c r="M20" s="23">
        <f>$C20/100*M$4-Instructions!$F$7</f>
        <v>288.45000000000005</v>
      </c>
      <c r="N20" s="23">
        <f>$C20/100*N$4-Instructions!$F$7</f>
        <v>334.95000000000005</v>
      </c>
    </row>
    <row r="21" spans="2:14" s="15" customFormat="1" ht="15.75" x14ac:dyDescent="0.25">
      <c r="B21" s="12"/>
      <c r="C21" s="13"/>
      <c r="D21" s="14"/>
      <c r="E21" s="14"/>
      <c r="F21" s="14"/>
      <c r="G21" s="14"/>
      <c r="H21" s="14"/>
      <c r="I21" s="14"/>
      <c r="J21" s="14"/>
      <c r="K21" s="14"/>
      <c r="L21" s="14"/>
      <c r="M21" s="14"/>
      <c r="N21" s="14"/>
    </row>
    <row r="22" spans="2:14" ht="15" customHeight="1" x14ac:dyDescent="0.25">
      <c r="B22" s="35" t="s">
        <v>14</v>
      </c>
      <c r="C22" s="36"/>
      <c r="D22" s="36"/>
      <c r="E22" s="36"/>
      <c r="F22" s="36"/>
      <c r="G22" s="36"/>
      <c r="H22" s="36"/>
      <c r="I22" s="36"/>
      <c r="J22" s="36"/>
      <c r="K22" s="36"/>
      <c r="L22" s="36"/>
      <c r="M22" s="36"/>
      <c r="N22" s="37"/>
    </row>
    <row r="23" spans="2:14" ht="15" customHeight="1" x14ac:dyDescent="0.25">
      <c r="B23" s="38"/>
      <c r="C23" s="39"/>
      <c r="D23" s="39"/>
      <c r="E23" s="39"/>
      <c r="F23" s="39"/>
      <c r="G23" s="39"/>
      <c r="H23" s="39"/>
      <c r="I23" s="39"/>
      <c r="J23" s="39"/>
      <c r="K23" s="39"/>
      <c r="L23" s="39"/>
      <c r="M23" s="39"/>
      <c r="N23" s="40"/>
    </row>
  </sheetData>
  <mergeCells count="3">
    <mergeCell ref="D3:N3"/>
    <mergeCell ref="B1:N1"/>
    <mergeCell ref="B22:N23"/>
  </mergeCells>
  <pageMargins left="0.7" right="0.7" top="0.75" bottom="0.75" header="0.3" footer="0.3"/>
  <pageSetup scale="86"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5" operator="lessThan" id="{4233E141-651A-4E1C-8382-1C8EC8556C02}">
            <xm:f>Instructions!$F$7</xm:f>
            <x14:dxf>
              <font>
                <b/>
                <i/>
                <color rgb="FFFF0000"/>
              </font>
            </x14:dxf>
          </x14:cfRule>
          <xm:sqref>D21:N21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3"/>
  <sheetViews>
    <sheetView showGridLines="0" zoomScaleNormal="100" workbookViewId="0">
      <selection activeCell="M28" sqref="M28"/>
    </sheetView>
  </sheetViews>
  <sheetFormatPr defaultRowHeight="15" x14ac:dyDescent="0.25"/>
  <cols>
    <col min="1" max="1" width="2.28515625" customWidth="1"/>
    <col min="2" max="14" width="10.7109375" customWidth="1"/>
  </cols>
  <sheetData>
    <row r="1" spans="2:14" ht="34.5" x14ac:dyDescent="0.45">
      <c r="B1" s="41" t="s">
        <v>19</v>
      </c>
      <c r="C1" s="41"/>
      <c r="D1" s="41"/>
      <c r="E1" s="41"/>
      <c r="F1" s="41"/>
      <c r="G1" s="41"/>
      <c r="H1" s="41"/>
      <c r="I1" s="41"/>
      <c r="J1" s="41"/>
      <c r="K1" s="41"/>
      <c r="L1" s="41"/>
      <c r="M1" s="41"/>
      <c r="N1" s="41"/>
    </row>
    <row r="2" spans="2:14" ht="4.5" customHeight="1" x14ac:dyDescent="0.25">
      <c r="C2" s="2"/>
      <c r="D2" s="2"/>
      <c r="E2" s="2"/>
      <c r="F2" s="2"/>
      <c r="G2" s="2"/>
      <c r="H2" s="2"/>
      <c r="I2" s="2"/>
      <c r="J2" s="2"/>
      <c r="K2" s="2"/>
      <c r="L2" s="2"/>
      <c r="M2" s="2"/>
      <c r="N2" s="2"/>
    </row>
    <row r="3" spans="2:14" ht="15.75" x14ac:dyDescent="0.25">
      <c r="B3" s="3"/>
      <c r="C3" s="3"/>
      <c r="D3" s="33" t="s">
        <v>0</v>
      </c>
      <c r="E3" s="33"/>
      <c r="F3" s="33"/>
      <c r="G3" s="33"/>
      <c r="H3" s="33"/>
      <c r="I3" s="33"/>
      <c r="J3" s="33"/>
      <c r="K3" s="33"/>
      <c r="L3" s="33"/>
      <c r="M3" s="33"/>
      <c r="N3" s="33"/>
    </row>
    <row r="4" spans="2:14" ht="16.5" thickBot="1" x14ac:dyDescent="0.3">
      <c r="B4" s="4"/>
      <c r="C4" s="5"/>
      <c r="D4" s="21">
        <v>50</v>
      </c>
      <c r="E4" s="21">
        <f>+D4+10</f>
        <v>60</v>
      </c>
      <c r="F4" s="21">
        <f t="shared" ref="F4:N4" si="0">+E4+10</f>
        <v>70</v>
      </c>
      <c r="G4" s="21">
        <f t="shared" si="0"/>
        <v>80</v>
      </c>
      <c r="H4" s="21">
        <f t="shared" si="0"/>
        <v>90</v>
      </c>
      <c r="I4" s="21">
        <f t="shared" si="0"/>
        <v>100</v>
      </c>
      <c r="J4" s="21">
        <f t="shared" si="0"/>
        <v>110</v>
      </c>
      <c r="K4" s="21">
        <f t="shared" si="0"/>
        <v>120</v>
      </c>
      <c r="L4" s="21">
        <f t="shared" si="0"/>
        <v>130</v>
      </c>
      <c r="M4" s="21">
        <f t="shared" si="0"/>
        <v>140</v>
      </c>
      <c r="N4" s="21">
        <f t="shared" si="0"/>
        <v>150</v>
      </c>
    </row>
    <row r="5" spans="2:14" ht="15.75" x14ac:dyDescent="0.25">
      <c r="B5" s="2"/>
      <c r="C5" s="19">
        <v>4</v>
      </c>
      <c r="D5" s="18">
        <f>$C5*D$4-Instructions!$F$8</f>
        <v>-404.62</v>
      </c>
      <c r="E5" s="18">
        <f>$C5*E$4-Instructions!$F$8</f>
        <v>-364.62</v>
      </c>
      <c r="F5" s="18">
        <f>$C5*F$4-Instructions!$F$8</f>
        <v>-324.62</v>
      </c>
      <c r="G5" s="18">
        <f>$C5*G$4-Instructions!$F$8</f>
        <v>-284.62</v>
      </c>
      <c r="H5" s="18">
        <f>$C5*H$4-Instructions!$F$8</f>
        <v>-244.62</v>
      </c>
      <c r="I5" s="18">
        <f>$C5*I$4-Instructions!$F$8</f>
        <v>-204.62</v>
      </c>
      <c r="J5" s="18">
        <f>$C5*J$4-Instructions!$F$8</f>
        <v>-164.62</v>
      </c>
      <c r="K5" s="18">
        <f>$C5*K$4-Instructions!$F$8</f>
        <v>-124.62</v>
      </c>
      <c r="L5" s="18">
        <f>$C5*L$4-Instructions!$F$8</f>
        <v>-84.62</v>
      </c>
      <c r="M5" s="18">
        <f>$C5*M$4-Instructions!$F$8</f>
        <v>-44.620000000000005</v>
      </c>
      <c r="N5" s="18">
        <f>$C5*N$4-Instructions!$F$8</f>
        <v>-4.6200000000000045</v>
      </c>
    </row>
    <row r="6" spans="2:14" ht="15.75" x14ac:dyDescent="0.25">
      <c r="B6" s="2"/>
      <c r="C6" s="20">
        <f>+C5+0.25</f>
        <v>4.25</v>
      </c>
      <c r="D6" s="18">
        <f>$C6*D$4-Instructions!$F$8</f>
        <v>-392.12</v>
      </c>
      <c r="E6" s="18">
        <f>$C6*E$4-Instructions!$F$8</f>
        <v>-349.62</v>
      </c>
      <c r="F6" s="18">
        <f>$C6*F$4-Instructions!$F$8</f>
        <v>-307.12</v>
      </c>
      <c r="G6" s="18">
        <f>$C6*G$4-Instructions!$F$8</f>
        <v>-264.62</v>
      </c>
      <c r="H6" s="18">
        <f>$C6*H$4-Instructions!$F$8</f>
        <v>-222.12</v>
      </c>
      <c r="I6" s="18">
        <f>$C6*I$4-Instructions!$F$8</f>
        <v>-179.62</v>
      </c>
      <c r="J6" s="18">
        <f>$C6*J$4-Instructions!$F$8</f>
        <v>-137.12</v>
      </c>
      <c r="K6" s="18">
        <f>$C6*K$4-Instructions!$F$8</f>
        <v>-94.62</v>
      </c>
      <c r="L6" s="18">
        <f>$C6*L$4-Instructions!$F$8</f>
        <v>-52.120000000000005</v>
      </c>
      <c r="M6" s="18">
        <f>$C6*M$4-Instructions!$F$8</f>
        <v>-9.6200000000000045</v>
      </c>
      <c r="N6" s="18">
        <f>$C6*N$4-Instructions!$F$8</f>
        <v>32.879999999999995</v>
      </c>
    </row>
    <row r="7" spans="2:14" ht="15.75" x14ac:dyDescent="0.25">
      <c r="B7" s="2"/>
      <c r="C7" s="20">
        <f t="shared" ref="C7:C20" si="1">+C6+0.25</f>
        <v>4.5</v>
      </c>
      <c r="D7" s="18">
        <f>$C7*D$4-Instructions!$F$8</f>
        <v>-379.62</v>
      </c>
      <c r="E7" s="18">
        <f>$C7*E$4-Instructions!$F$8</f>
        <v>-334.62</v>
      </c>
      <c r="F7" s="18">
        <f>$C7*F$4-Instructions!$F$8</f>
        <v>-289.62</v>
      </c>
      <c r="G7" s="18">
        <f>$C7*G$4-Instructions!$F$8</f>
        <v>-244.62</v>
      </c>
      <c r="H7" s="18">
        <f>$C7*H$4-Instructions!$F$8</f>
        <v>-199.62</v>
      </c>
      <c r="I7" s="18">
        <f>$C7*I$4-Instructions!$F$8</f>
        <v>-154.62</v>
      </c>
      <c r="J7" s="18">
        <f>$C7*J$4-Instructions!$F$8</f>
        <v>-109.62</v>
      </c>
      <c r="K7" s="18">
        <f>$C7*K$4-Instructions!$F$8</f>
        <v>-64.62</v>
      </c>
      <c r="L7" s="18">
        <f>$C7*L$4-Instructions!$F$8</f>
        <v>-19.620000000000005</v>
      </c>
      <c r="M7" s="18">
        <f>$C7*M$4-Instructions!$F$8</f>
        <v>25.379999999999995</v>
      </c>
      <c r="N7" s="18">
        <f>$C7*N$4-Instructions!$F$8</f>
        <v>70.38</v>
      </c>
    </row>
    <row r="8" spans="2:14" ht="15.75" x14ac:dyDescent="0.25">
      <c r="B8" s="2"/>
      <c r="C8" s="20">
        <f t="shared" si="1"/>
        <v>4.75</v>
      </c>
      <c r="D8" s="18">
        <f>$C8*D$4-Instructions!$F$8</f>
        <v>-367.12</v>
      </c>
      <c r="E8" s="18">
        <f>$C8*E$4-Instructions!$F$8</f>
        <v>-319.62</v>
      </c>
      <c r="F8" s="18">
        <f>$C8*F$4-Instructions!$F$8</f>
        <v>-272.12</v>
      </c>
      <c r="G8" s="18">
        <f>$C8*G$4-Instructions!$F$8</f>
        <v>-224.62</v>
      </c>
      <c r="H8" s="18">
        <f>$C8*H$4-Instructions!$F$8</f>
        <v>-177.12</v>
      </c>
      <c r="I8" s="18">
        <f>$C8*I$4-Instructions!$F$8</f>
        <v>-129.62</v>
      </c>
      <c r="J8" s="18">
        <f>$C8*J$4-Instructions!$F$8</f>
        <v>-82.12</v>
      </c>
      <c r="K8" s="18">
        <f>$C8*K$4-Instructions!$F$8</f>
        <v>-34.620000000000005</v>
      </c>
      <c r="L8" s="18">
        <f>$C8*L$4-Instructions!$F$8</f>
        <v>12.879999999999995</v>
      </c>
      <c r="M8" s="18">
        <f>$C8*M$4-Instructions!$F$8</f>
        <v>60.379999999999995</v>
      </c>
      <c r="N8" s="18">
        <f>$C8*N$4-Instructions!$F$8</f>
        <v>107.88</v>
      </c>
    </row>
    <row r="9" spans="2:14" ht="15.75" x14ac:dyDescent="0.25">
      <c r="B9" s="2"/>
      <c r="C9" s="20">
        <f t="shared" si="1"/>
        <v>5</v>
      </c>
      <c r="D9" s="18">
        <f>$C9*D$4-Instructions!$F$8</f>
        <v>-354.62</v>
      </c>
      <c r="E9" s="18">
        <f>$C9*E$4-Instructions!$F$8</f>
        <v>-304.62</v>
      </c>
      <c r="F9" s="18">
        <f>$C9*F$4-Instructions!$F$8</f>
        <v>-254.62</v>
      </c>
      <c r="G9" s="18">
        <f>$C9*G$4-Instructions!$F$8</f>
        <v>-204.62</v>
      </c>
      <c r="H9" s="18">
        <f>$C9*H$4-Instructions!$F$8</f>
        <v>-154.62</v>
      </c>
      <c r="I9" s="18">
        <f>$C9*I$4-Instructions!$F$8</f>
        <v>-104.62</v>
      </c>
      <c r="J9" s="18">
        <f>$C9*J$4-Instructions!$F$8</f>
        <v>-54.620000000000005</v>
      </c>
      <c r="K9" s="18">
        <f>$C9*K$4-Instructions!$F$8</f>
        <v>-4.6200000000000045</v>
      </c>
      <c r="L9" s="18">
        <f>$C9*L$4-Instructions!$F$8</f>
        <v>45.379999999999995</v>
      </c>
      <c r="M9" s="18">
        <f>$C9*M$4-Instructions!$F$8</f>
        <v>95.38</v>
      </c>
      <c r="N9" s="18">
        <f>$C9*N$4-Instructions!$F$8</f>
        <v>145.38</v>
      </c>
    </row>
    <row r="10" spans="2:14" ht="15.75" x14ac:dyDescent="0.25">
      <c r="B10" s="2"/>
      <c r="C10" s="20">
        <f t="shared" si="1"/>
        <v>5.25</v>
      </c>
      <c r="D10" s="18">
        <f>$C10*D$4-Instructions!$F$8</f>
        <v>-342.12</v>
      </c>
      <c r="E10" s="18">
        <f>$C10*E$4-Instructions!$F$8</f>
        <v>-289.62</v>
      </c>
      <c r="F10" s="18">
        <f>$C10*F$4-Instructions!$F$8</f>
        <v>-237.12</v>
      </c>
      <c r="G10" s="18">
        <f>$C10*G$4-Instructions!$F$8</f>
        <v>-184.62</v>
      </c>
      <c r="H10" s="18">
        <f>$C10*H$4-Instructions!$F$8</f>
        <v>-132.12</v>
      </c>
      <c r="I10" s="18">
        <f>$C10*I$4-Instructions!$F$8</f>
        <v>-79.62</v>
      </c>
      <c r="J10" s="18">
        <f>$C10*J$4-Instructions!$F$8</f>
        <v>-27.120000000000005</v>
      </c>
      <c r="K10" s="18">
        <f>$C10*K$4-Instructions!$F$8</f>
        <v>25.379999999999995</v>
      </c>
      <c r="L10" s="18">
        <f>$C10*L$4-Instructions!$F$8</f>
        <v>77.88</v>
      </c>
      <c r="M10" s="18">
        <f>$C10*M$4-Instructions!$F$8</f>
        <v>130.38</v>
      </c>
      <c r="N10" s="18">
        <f>$C10*N$4-Instructions!$F$8</f>
        <v>182.88</v>
      </c>
    </row>
    <row r="11" spans="2:14" ht="15.75" x14ac:dyDescent="0.25">
      <c r="B11" s="2"/>
      <c r="C11" s="20">
        <f t="shared" si="1"/>
        <v>5.5</v>
      </c>
      <c r="D11" s="18">
        <f>$C11*D$4-Instructions!$F$8</f>
        <v>-329.62</v>
      </c>
      <c r="E11" s="18">
        <f>$C11*E$4-Instructions!$F$8</f>
        <v>-274.62</v>
      </c>
      <c r="F11" s="18">
        <f>$C11*F$4-Instructions!$F$8</f>
        <v>-219.62</v>
      </c>
      <c r="G11" s="18">
        <f>$C11*G$4-Instructions!$F$8</f>
        <v>-164.62</v>
      </c>
      <c r="H11" s="18">
        <f>$C11*H$4-Instructions!$F$8</f>
        <v>-109.62</v>
      </c>
      <c r="I11" s="18">
        <f>$C11*I$4-Instructions!$F$8</f>
        <v>-54.620000000000005</v>
      </c>
      <c r="J11" s="18">
        <f>$C11*J$4-Instructions!$F$8</f>
        <v>0.37999999999999545</v>
      </c>
      <c r="K11" s="18">
        <f>$C11*K$4-Instructions!$F$8</f>
        <v>55.379999999999995</v>
      </c>
      <c r="L11" s="18">
        <f>$C11*L$4-Instructions!$F$8</f>
        <v>110.38</v>
      </c>
      <c r="M11" s="18">
        <f>$C11*M$4-Instructions!$F$8</f>
        <v>165.38</v>
      </c>
      <c r="N11" s="18">
        <f>$C11*N$4-Instructions!$F$8</f>
        <v>220.38</v>
      </c>
    </row>
    <row r="12" spans="2:14" ht="15.75" x14ac:dyDescent="0.25">
      <c r="B12" s="17" t="s">
        <v>1</v>
      </c>
      <c r="C12" s="20">
        <f t="shared" si="1"/>
        <v>5.75</v>
      </c>
      <c r="D12" s="18">
        <f>$C12*D$4-Instructions!$F$8</f>
        <v>-317.12</v>
      </c>
      <c r="E12" s="18">
        <f>$C12*E$4-Instructions!$F$8</f>
        <v>-259.62</v>
      </c>
      <c r="F12" s="18">
        <f>$C12*F$4-Instructions!$F$8</f>
        <v>-202.12</v>
      </c>
      <c r="G12" s="18">
        <f>$C12*G$4-Instructions!$F$8</f>
        <v>-144.62</v>
      </c>
      <c r="H12" s="18">
        <f>$C12*H$4-Instructions!$F$8</f>
        <v>-87.12</v>
      </c>
      <c r="I12" s="18">
        <f>$C12*I$4-Instructions!$F$8</f>
        <v>-29.620000000000005</v>
      </c>
      <c r="J12" s="18">
        <f>$C12*J$4-Instructions!$F$8</f>
        <v>27.879999999999995</v>
      </c>
      <c r="K12" s="18">
        <f>$C12*K$4-Instructions!$F$8</f>
        <v>85.38</v>
      </c>
      <c r="L12" s="18">
        <f>$C12*L$4-Instructions!$F$8</f>
        <v>142.88</v>
      </c>
      <c r="M12" s="18">
        <f>$C12*M$4-Instructions!$F$8</f>
        <v>200.38</v>
      </c>
      <c r="N12" s="18">
        <f>$C12*N$4-Instructions!$F$8</f>
        <v>257.88</v>
      </c>
    </row>
    <row r="13" spans="2:14" ht="15.75" x14ac:dyDescent="0.25">
      <c r="B13" s="16" t="s">
        <v>6</v>
      </c>
      <c r="C13" s="20">
        <f t="shared" si="1"/>
        <v>6</v>
      </c>
      <c r="D13" s="18">
        <f>$C13*D$4-Instructions!$F$8</f>
        <v>-304.62</v>
      </c>
      <c r="E13" s="18">
        <f>$C13*E$4-Instructions!$F$8</f>
        <v>-244.62</v>
      </c>
      <c r="F13" s="18">
        <f>$C13*F$4-Instructions!$F$8</f>
        <v>-184.62</v>
      </c>
      <c r="G13" s="18">
        <f>$C13*G$4-Instructions!$F$8</f>
        <v>-124.62</v>
      </c>
      <c r="H13" s="18">
        <f>$C13*H$4-Instructions!$F$8</f>
        <v>-64.62</v>
      </c>
      <c r="I13" s="18">
        <f>$C13*I$4-Instructions!$F$8</f>
        <v>-4.6200000000000045</v>
      </c>
      <c r="J13" s="18">
        <f>$C13*J$4-Instructions!$F$8</f>
        <v>55.379999999999995</v>
      </c>
      <c r="K13" s="18">
        <f>$C13*K$4-Instructions!$F$8</f>
        <v>115.38</v>
      </c>
      <c r="L13" s="18">
        <f>$C13*L$4-Instructions!$F$8</f>
        <v>175.38</v>
      </c>
      <c r="M13" s="18">
        <f>$C13*M$4-Instructions!$F$8</f>
        <v>235.38</v>
      </c>
      <c r="N13" s="18">
        <f>$C13*N$4-Instructions!$F$8</f>
        <v>295.38</v>
      </c>
    </row>
    <row r="14" spans="2:14" ht="15.75" x14ac:dyDescent="0.25">
      <c r="B14" s="2"/>
      <c r="C14" s="20">
        <f t="shared" si="1"/>
        <v>6.25</v>
      </c>
      <c r="D14" s="18">
        <f>$C14*D$4-Instructions!$F$8</f>
        <v>-292.12</v>
      </c>
      <c r="E14" s="18">
        <f>$C14*E$4-Instructions!$F$8</f>
        <v>-229.62</v>
      </c>
      <c r="F14" s="18">
        <f>$C14*F$4-Instructions!$F$8</f>
        <v>-167.12</v>
      </c>
      <c r="G14" s="18">
        <f>$C14*G$4-Instructions!$F$8</f>
        <v>-104.62</v>
      </c>
      <c r="H14" s="18">
        <f>$C14*H$4-Instructions!$F$8</f>
        <v>-42.120000000000005</v>
      </c>
      <c r="I14" s="18">
        <f>$C14*I$4-Instructions!$F$8</f>
        <v>20.379999999999995</v>
      </c>
      <c r="J14" s="18">
        <f>$C14*J$4-Instructions!$F$8</f>
        <v>82.88</v>
      </c>
      <c r="K14" s="18">
        <f>$C14*K$4-Instructions!$F$8</f>
        <v>145.38</v>
      </c>
      <c r="L14" s="18">
        <f>$C14*L$4-Instructions!$F$8</f>
        <v>207.88</v>
      </c>
      <c r="M14" s="18">
        <f>$C14*M$4-Instructions!$F$8</f>
        <v>270.38</v>
      </c>
      <c r="N14" s="18">
        <f>$C14*N$4-Instructions!$F$8</f>
        <v>332.88</v>
      </c>
    </row>
    <row r="15" spans="2:14" ht="15.75" x14ac:dyDescent="0.25">
      <c r="B15" s="2"/>
      <c r="C15" s="20">
        <f t="shared" si="1"/>
        <v>6.5</v>
      </c>
      <c r="D15" s="18">
        <f>$C15*D$4-Instructions!$F$8</f>
        <v>-279.62</v>
      </c>
      <c r="E15" s="18">
        <f>$C15*E$4-Instructions!$F$8</f>
        <v>-214.62</v>
      </c>
      <c r="F15" s="18">
        <f>$C15*F$4-Instructions!$F$8</f>
        <v>-149.62</v>
      </c>
      <c r="G15" s="18">
        <f>$C15*G$4-Instructions!$F$8</f>
        <v>-84.62</v>
      </c>
      <c r="H15" s="18">
        <f>$C15*H$4-Instructions!$F$8</f>
        <v>-19.620000000000005</v>
      </c>
      <c r="I15" s="18">
        <f>$C15*I$4-Instructions!$F$8</f>
        <v>45.379999999999995</v>
      </c>
      <c r="J15" s="18">
        <f>$C15*J$4-Instructions!$F$8</f>
        <v>110.38</v>
      </c>
      <c r="K15" s="18">
        <f>$C15*K$4-Instructions!$F$8</f>
        <v>175.38</v>
      </c>
      <c r="L15" s="18">
        <f>$C15*L$4-Instructions!$F$8</f>
        <v>240.38</v>
      </c>
      <c r="M15" s="18">
        <f>$C15*M$4-Instructions!$F$8</f>
        <v>305.38</v>
      </c>
      <c r="N15" s="18">
        <f>$C15*N$4-Instructions!$F$8</f>
        <v>370.38</v>
      </c>
    </row>
    <row r="16" spans="2:14" ht="15.75" x14ac:dyDescent="0.25">
      <c r="B16" s="2"/>
      <c r="C16" s="20">
        <f t="shared" si="1"/>
        <v>6.75</v>
      </c>
      <c r="D16" s="18">
        <f>$C16*D$4-Instructions!$F$8</f>
        <v>-267.12</v>
      </c>
      <c r="E16" s="18">
        <f>$C16*E$4-Instructions!$F$8</f>
        <v>-199.62</v>
      </c>
      <c r="F16" s="18">
        <f>$C16*F$4-Instructions!$F$8</f>
        <v>-132.12</v>
      </c>
      <c r="G16" s="18">
        <f>$C16*G$4-Instructions!$F$8</f>
        <v>-64.62</v>
      </c>
      <c r="H16" s="18">
        <f>$C16*H$4-Instructions!$F$8</f>
        <v>2.8799999999999955</v>
      </c>
      <c r="I16" s="18">
        <f>$C16*I$4-Instructions!$F$8</f>
        <v>70.38</v>
      </c>
      <c r="J16" s="18">
        <f>$C16*J$4-Instructions!$F$8</f>
        <v>137.88</v>
      </c>
      <c r="K16" s="18">
        <f>$C16*K$4-Instructions!$F$8</f>
        <v>205.38</v>
      </c>
      <c r="L16" s="18">
        <f>$C16*L$4-Instructions!$F$8</f>
        <v>272.88</v>
      </c>
      <c r="M16" s="18">
        <f>$C16*M$4-Instructions!$F$8</f>
        <v>340.38</v>
      </c>
      <c r="N16" s="18">
        <f>$C16*N$4-Instructions!$F$8</f>
        <v>407.88</v>
      </c>
    </row>
    <row r="17" spans="2:14" ht="15.75" x14ac:dyDescent="0.25">
      <c r="B17" s="2"/>
      <c r="C17" s="20">
        <f t="shared" si="1"/>
        <v>7</v>
      </c>
      <c r="D17" s="18">
        <f>$C17*D$4-Instructions!$F$8</f>
        <v>-254.62</v>
      </c>
      <c r="E17" s="18">
        <f>$C17*E$4-Instructions!$F$8</f>
        <v>-184.62</v>
      </c>
      <c r="F17" s="18">
        <f>$C17*F$4-Instructions!$F$8</f>
        <v>-114.62</v>
      </c>
      <c r="G17" s="18">
        <f>$C17*G$4-Instructions!$F$8</f>
        <v>-44.620000000000005</v>
      </c>
      <c r="H17" s="18">
        <f>$C17*H$4-Instructions!$F$8</f>
        <v>25.379999999999995</v>
      </c>
      <c r="I17" s="18">
        <f>$C17*I$4-Instructions!$F$8</f>
        <v>95.38</v>
      </c>
      <c r="J17" s="18">
        <f>$C17*J$4-Instructions!$F$8</f>
        <v>165.38</v>
      </c>
      <c r="K17" s="18">
        <f>$C17*K$4-Instructions!$F$8</f>
        <v>235.38</v>
      </c>
      <c r="L17" s="18">
        <f>$C17*L$4-Instructions!$F$8</f>
        <v>305.38</v>
      </c>
      <c r="M17" s="18">
        <f>$C17*M$4-Instructions!$F$8</f>
        <v>375.38</v>
      </c>
      <c r="N17" s="18">
        <f>$C17*N$4-Instructions!$F$8</f>
        <v>445.38</v>
      </c>
    </row>
    <row r="18" spans="2:14" ht="15.75" x14ac:dyDescent="0.25">
      <c r="B18" s="2"/>
      <c r="C18" s="20">
        <f t="shared" si="1"/>
        <v>7.25</v>
      </c>
      <c r="D18" s="18">
        <f>$C18*D$4-Instructions!$F$8</f>
        <v>-242.12</v>
      </c>
      <c r="E18" s="18">
        <f>$C18*E$4-Instructions!$F$8</f>
        <v>-169.62</v>
      </c>
      <c r="F18" s="18">
        <f>$C18*F$4-Instructions!$F$8</f>
        <v>-97.12</v>
      </c>
      <c r="G18" s="18">
        <f>$C18*G$4-Instructions!$F$8</f>
        <v>-24.620000000000005</v>
      </c>
      <c r="H18" s="18">
        <f>$C18*H$4-Instructions!$F$8</f>
        <v>47.879999999999995</v>
      </c>
      <c r="I18" s="18">
        <f>$C18*I$4-Instructions!$F$8</f>
        <v>120.38</v>
      </c>
      <c r="J18" s="18">
        <f>$C18*J$4-Instructions!$F$8</f>
        <v>192.88</v>
      </c>
      <c r="K18" s="18">
        <f>$C18*K$4-Instructions!$F$8</f>
        <v>265.38</v>
      </c>
      <c r="L18" s="18">
        <f>$C18*L$4-Instructions!$F$8</f>
        <v>337.88</v>
      </c>
      <c r="M18" s="18">
        <f>$C18*M$4-Instructions!$F$8</f>
        <v>410.38</v>
      </c>
      <c r="N18" s="18">
        <f>$C18*N$4-Instructions!$F$8</f>
        <v>482.88</v>
      </c>
    </row>
    <row r="19" spans="2:14" ht="15.75" x14ac:dyDescent="0.25">
      <c r="B19" s="2"/>
      <c r="C19" s="20">
        <f t="shared" si="1"/>
        <v>7.5</v>
      </c>
      <c r="D19" s="18">
        <f>$C19*D$4-Instructions!$F$8</f>
        <v>-229.62</v>
      </c>
      <c r="E19" s="18">
        <f>$C19*E$4-Instructions!$F$8</f>
        <v>-154.62</v>
      </c>
      <c r="F19" s="18">
        <f>$C19*F$4-Instructions!$F$8</f>
        <v>-79.62</v>
      </c>
      <c r="G19" s="18">
        <f>$C19*G$4-Instructions!$F$8</f>
        <v>-4.6200000000000045</v>
      </c>
      <c r="H19" s="18">
        <f>$C19*H$4-Instructions!$F$8</f>
        <v>70.38</v>
      </c>
      <c r="I19" s="18">
        <f>$C19*I$4-Instructions!$F$8</f>
        <v>145.38</v>
      </c>
      <c r="J19" s="18">
        <f>$C19*J$4-Instructions!$F$8</f>
        <v>220.38</v>
      </c>
      <c r="K19" s="18">
        <f>$C19*K$4-Instructions!$F$8</f>
        <v>295.38</v>
      </c>
      <c r="L19" s="18">
        <f>$C19*L$4-Instructions!$F$8</f>
        <v>370.38</v>
      </c>
      <c r="M19" s="18">
        <f>$C19*M$4-Instructions!$F$8</f>
        <v>445.38</v>
      </c>
      <c r="N19" s="18">
        <f>$C19*N$4-Instructions!$F$8</f>
        <v>520.38</v>
      </c>
    </row>
    <row r="20" spans="2:14" ht="16.5" thickBot="1" x14ac:dyDescent="0.3">
      <c r="B20" s="4"/>
      <c r="C20" s="20">
        <f t="shared" si="1"/>
        <v>7.75</v>
      </c>
      <c r="D20" s="23">
        <f>$C20*D$4-Instructions!$F$8</f>
        <v>-217.12</v>
      </c>
      <c r="E20" s="23">
        <f>$C20*E$4-Instructions!$F$8</f>
        <v>-139.62</v>
      </c>
      <c r="F20" s="23">
        <f>$C20*F$4-Instructions!$F$8</f>
        <v>-62.120000000000005</v>
      </c>
      <c r="G20" s="23">
        <f>$C20*G$4-Instructions!$F$8</f>
        <v>15.379999999999995</v>
      </c>
      <c r="H20" s="23">
        <f>$C20*H$4-Instructions!$F$8</f>
        <v>92.88</v>
      </c>
      <c r="I20" s="23">
        <f>$C20*I$4-Instructions!$F$8</f>
        <v>170.38</v>
      </c>
      <c r="J20" s="23">
        <f>$C20*J$4-Instructions!$F$8</f>
        <v>247.88</v>
      </c>
      <c r="K20" s="23">
        <f>$C20*K$4-Instructions!$F$8</f>
        <v>325.38</v>
      </c>
      <c r="L20" s="23">
        <f>$C20*L$4-Instructions!$F$8</f>
        <v>402.88</v>
      </c>
      <c r="M20" s="23">
        <f>$C20*M$4-Instructions!$F$8</f>
        <v>480.38</v>
      </c>
      <c r="N20" s="23">
        <f>$C20*N$4-Instructions!$F$8</f>
        <v>557.88</v>
      </c>
    </row>
    <row r="21" spans="2:14" s="15" customFormat="1" ht="15.75" x14ac:dyDescent="0.25">
      <c r="B21" s="12"/>
      <c r="C21" s="13"/>
      <c r="D21" s="14"/>
      <c r="E21" s="14"/>
      <c r="F21" s="14"/>
      <c r="G21" s="14"/>
      <c r="H21" s="14"/>
      <c r="I21" s="14"/>
      <c r="J21" s="14"/>
      <c r="K21" s="14"/>
      <c r="L21" s="14"/>
      <c r="M21" s="14"/>
      <c r="N21" s="14"/>
    </row>
    <row r="22" spans="2:14" ht="15" customHeight="1" x14ac:dyDescent="0.25">
      <c r="B22" s="35" t="s">
        <v>14</v>
      </c>
      <c r="C22" s="36"/>
      <c r="D22" s="36"/>
      <c r="E22" s="36"/>
      <c r="F22" s="36"/>
      <c r="G22" s="36"/>
      <c r="H22" s="36"/>
      <c r="I22" s="36"/>
      <c r="J22" s="36"/>
      <c r="K22" s="36"/>
      <c r="L22" s="36"/>
      <c r="M22" s="36"/>
      <c r="N22" s="37"/>
    </row>
    <row r="23" spans="2:14" ht="15" customHeight="1" x14ac:dyDescent="0.25">
      <c r="B23" s="38"/>
      <c r="C23" s="39"/>
      <c r="D23" s="39"/>
      <c r="E23" s="39"/>
      <c r="F23" s="39"/>
      <c r="G23" s="39"/>
      <c r="H23" s="39"/>
      <c r="I23" s="39"/>
      <c r="J23" s="39"/>
      <c r="K23" s="39"/>
      <c r="L23" s="39"/>
      <c r="M23" s="39"/>
      <c r="N23" s="40"/>
    </row>
  </sheetData>
  <mergeCells count="3">
    <mergeCell ref="B1:N1"/>
    <mergeCell ref="D3:N3"/>
    <mergeCell ref="B22:N2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lessThan" id="{40BB48FF-3F1B-4487-8EE3-7493975E39F2}">
            <xm:f>Instructions!$F$8</xm:f>
            <x14:dxf>
              <font>
                <b/>
                <i/>
                <color rgb="FFFF0000"/>
              </font>
            </x14:dxf>
          </x14:cfRule>
          <xm:sqref>D21:N21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1A0C4F7D9E3E46BA69ACFC327C83F2" ma:contentTypeVersion="2" ma:contentTypeDescription="Create a new document." ma:contentTypeScope="" ma:versionID="6776378833cc79414322a330f7703145">
  <xsd:schema xmlns:xsd="http://www.w3.org/2001/XMLSchema" xmlns:xs="http://www.w3.org/2001/XMLSchema" xmlns:p="http://schemas.microsoft.com/office/2006/metadata/properties" xmlns:ns1="http://schemas.microsoft.com/sharepoint/v3" targetNamespace="http://schemas.microsoft.com/office/2006/metadata/properties" ma:root="true" ma:fieldsID="9afdea0370ca51485487d9dbcc7fee0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B41BD4-B9AA-4B59-9A45-58DCBD4530A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543088A-9B2C-4AC8-925A-458805760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FB54DA-0E15-43AF-B94B-E389C70B4F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Corn</vt:lpstr>
      <vt:lpstr>Soybeans</vt:lpstr>
      <vt:lpstr>Wheat</vt:lpstr>
      <vt:lpstr>Cotton</vt:lpstr>
      <vt:lpstr>Sorghum</vt:lpstr>
    </vt:vector>
  </TitlesOfParts>
  <Company>University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Smith, Aaron</dc:creator>
  <cp:lastModifiedBy>Smith, Aaron</cp:lastModifiedBy>
  <cp:lastPrinted>2015-08-11T18:33:32Z</cp:lastPrinted>
  <dcterms:created xsi:type="dcterms:W3CDTF">2015-07-09T16:59:39Z</dcterms:created>
  <dcterms:modified xsi:type="dcterms:W3CDTF">2022-01-12T13:06:05Z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0x0101005C1A0C4F7D9E3E46BA69ACFC327C83F2</vt:lpwstr>
  </property>
</Properties>
</file>