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https://liveutk-my.sharepoint.com/personal/kferguso_utk_edu/Documents/Documents/Spread Sheet Files/"/>
    </mc:Choice>
  </mc:AlternateContent>
  <xr:revisionPtr revIDLastSave="0" documentId="8_{B71B4204-B06A-4668-B026-215F02152F41}" xr6:coauthVersionLast="36" xr6:coauthVersionMax="36" xr10:uidLastSave="{00000000-0000-0000-0000-000000000000}"/>
  <bookViews>
    <workbookView xWindow="0" yWindow="0" windowWidth="21570" windowHeight="7980" xr2:uid="{00000000-000D-0000-FFFF-FFFF00000000}"/>
  </bookViews>
  <sheets>
    <sheet name="Introduction" sheetId="1" r:id="rId1"/>
    <sheet name="Balance Sheet" sheetId="2" r:id="rId2"/>
    <sheet name="Income Statement" sheetId="3" r:id="rId3"/>
    <sheet name="Cash Flow Projection" sheetId="5" r:id="rId4"/>
  </sheets>
  <externalReferences>
    <externalReference r:id="rId5"/>
  </externalReferences>
  <definedNames>
    <definedName name="data">[1]kcd!$B$10:$AZ$1374</definedName>
    <definedName name="_xlnm.Print_Area" localSheetId="0">Introduction!$A$1:$M$56</definedName>
    <definedName name="Z_7F8F69BA_F1D1_4483_B535_1A9BCCCC12B7_.wvu.PrintArea" localSheetId="0" hidden="1">Introduction!$B$2:$L$47</definedName>
    <definedName name="Z_7F8F69BA_F1D1_4483_B535_1A9BCCCC12B7_.wvu.Rows" localSheetId="0" hidden="1">Introduction!#REF!</definedName>
    <definedName name="Z_ADB3DA40_2E3C_44C2_B75F_9B50FA15475B_.wvu.PrintArea" localSheetId="0" hidden="1">Introduction!$A$1:$M$56</definedName>
    <definedName name="Z_ADB3DA40_2E3C_44C2_B75F_9B50FA15475B_.wvu.Rows" localSheetId="0" hidden="1">Introduction!$33:$33</definedName>
  </definedNames>
  <calcPr calcId="191029"/>
  <customWorkbookViews>
    <customWorkbookView name="Kevin Herbel - Personal View" guid="{ADB3DA40-2E3C-44C2-B75F-9B50FA15475B}" mergeInterval="0" personalView="1" xWindow="1478" yWindow="18" windowWidth="1342" windowHeight="871" activeSheetId="3"/>
  </customWorkbookViews>
</workbook>
</file>

<file path=xl/calcChain.xml><?xml version="1.0" encoding="utf-8"?>
<calcChain xmlns="http://schemas.openxmlformats.org/spreadsheetml/2006/main">
  <c r="C51" i="5" l="1"/>
  <c r="O47" i="5"/>
  <c r="K47" i="5"/>
  <c r="G47" i="5"/>
  <c r="D46" i="5"/>
  <c r="D45" i="5"/>
  <c r="D44" i="5"/>
  <c r="D43" i="5"/>
  <c r="D42" i="5"/>
  <c r="D41" i="5"/>
  <c r="D40" i="5"/>
  <c r="D39" i="5"/>
  <c r="D38" i="5"/>
  <c r="D37" i="5"/>
  <c r="D36" i="5"/>
  <c r="D35" i="5"/>
  <c r="D34" i="5"/>
  <c r="D33" i="5"/>
  <c r="D32" i="5"/>
  <c r="D31" i="5"/>
  <c r="D30" i="5"/>
  <c r="D29" i="5"/>
  <c r="D28" i="5"/>
  <c r="D27" i="5"/>
  <c r="D26" i="5"/>
  <c r="D25" i="5"/>
  <c r="P47" i="5"/>
  <c r="N47" i="5"/>
  <c r="M47" i="5"/>
  <c r="L47" i="5"/>
  <c r="J47" i="5"/>
  <c r="I47" i="5"/>
  <c r="H47" i="5"/>
  <c r="F47" i="5"/>
  <c r="E47" i="5"/>
  <c r="D24" i="5"/>
  <c r="D23" i="5"/>
  <c r="L20" i="5"/>
  <c r="J20" i="5"/>
  <c r="J49" i="5" s="1"/>
  <c r="H20" i="5"/>
  <c r="F20" i="5"/>
  <c r="M20" i="5"/>
  <c r="M49" i="5" s="1"/>
  <c r="I20" i="5"/>
  <c r="G20" i="5"/>
  <c r="G49" i="5" s="1"/>
  <c r="D19" i="5"/>
  <c r="D18" i="5"/>
  <c r="D17" i="5"/>
  <c r="D16" i="5"/>
  <c r="D15" i="5"/>
  <c r="D14" i="5"/>
  <c r="D13" i="5"/>
  <c r="D12" i="5"/>
  <c r="P20" i="5"/>
  <c r="D11" i="5"/>
  <c r="D10" i="5"/>
  <c r="D9" i="5"/>
  <c r="K20" i="5"/>
  <c r="D8" i="5"/>
  <c r="D6" i="5"/>
  <c r="D5" i="5"/>
  <c r="O20" i="5"/>
  <c r="D4" i="5"/>
  <c r="E20" i="5"/>
  <c r="E49" i="5" s="1"/>
  <c r="E51" i="5" s="1"/>
  <c r="I49" i="5" l="1"/>
  <c r="O49" i="5"/>
  <c r="K49" i="5"/>
  <c r="P49" i="5"/>
  <c r="F49" i="5"/>
  <c r="D47" i="5"/>
  <c r="H49" i="5"/>
  <c r="D20" i="5"/>
  <c r="D49" i="5" s="1"/>
  <c r="E50" i="5"/>
  <c r="F51" i="5" s="1"/>
  <c r="L49" i="5"/>
  <c r="N20" i="5"/>
  <c r="N49" i="5" s="1"/>
  <c r="B44" i="3"/>
  <c r="F50" i="5" l="1"/>
  <c r="G51" i="5" s="1"/>
  <c r="G50" i="5" l="1"/>
  <c r="H51" i="5" s="1"/>
  <c r="H50" i="5" l="1"/>
  <c r="I51" i="5"/>
  <c r="B1" i="3"/>
  <c r="F1" i="5" s="1"/>
  <c r="I50" i="5" l="1"/>
  <c r="J51" i="5"/>
  <c r="J50" i="5" l="1"/>
  <c r="K51" i="5" s="1"/>
  <c r="K50" i="5" l="1"/>
  <c r="L51" i="5" s="1"/>
  <c r="L50" i="5" l="1"/>
  <c r="M51" i="5" s="1"/>
  <c r="B40" i="2"/>
  <c r="B34" i="2"/>
  <c r="B21" i="2"/>
  <c r="C13" i="2"/>
  <c r="M50" i="5" l="1"/>
  <c r="N51" i="5"/>
  <c r="B49" i="3"/>
  <c r="B50" i="3" s="1"/>
  <c r="B17" i="3"/>
  <c r="B5" i="3"/>
  <c r="N50" i="5" l="1"/>
  <c r="O51" i="5" s="1"/>
  <c r="C54" i="2"/>
  <c r="B54" i="2"/>
  <c r="D51" i="2"/>
  <c r="D48" i="2"/>
  <c r="O50" i="5" l="1"/>
  <c r="P51" i="5" s="1"/>
  <c r="P50" i="5" s="1"/>
  <c r="B13" i="2"/>
  <c r="D13" i="2" s="1"/>
  <c r="B6" i="3"/>
  <c r="B8" i="3" s="1"/>
  <c r="D54" i="2"/>
  <c r="F1" i="3" l="1"/>
  <c r="J1" i="5" s="1"/>
  <c r="B12" i="3"/>
  <c r="B11" i="3"/>
  <c r="B14" i="3" l="1"/>
  <c r="C46" i="3"/>
  <c r="C53" i="3" s="1"/>
  <c r="C20" i="3" l="1"/>
  <c r="H16" i="3" s="1"/>
  <c r="H17" i="3" l="1"/>
  <c r="C55" i="3"/>
  <c r="C25" i="3"/>
  <c r="H18" i="3"/>
  <c r="H15" i="3"/>
  <c r="D5" i="2"/>
  <c r="D6" i="2"/>
  <c r="D7" i="2"/>
  <c r="D8" i="2"/>
  <c r="D9" i="2"/>
  <c r="D10" i="2"/>
  <c r="D11" i="2"/>
  <c r="C40" i="2"/>
  <c r="D38" i="2"/>
  <c r="D37" i="2"/>
  <c r="D36" i="2"/>
  <c r="C34" i="2"/>
  <c r="D32" i="2"/>
  <c r="D31" i="2"/>
  <c r="D30" i="2"/>
  <c r="D29" i="2"/>
  <c r="D28" i="2"/>
  <c r="D27" i="2"/>
  <c r="C21" i="2"/>
  <c r="D21" i="2" s="1"/>
  <c r="D19" i="2"/>
  <c r="D18" i="2"/>
  <c r="D17" i="2"/>
  <c r="D16" i="2"/>
  <c r="D15" i="2"/>
  <c r="H13" i="3" l="1"/>
  <c r="H19" i="3"/>
  <c r="C23" i="2"/>
  <c r="C49" i="2" s="1"/>
  <c r="B23" i="2"/>
  <c r="J4" i="2"/>
  <c r="I4" i="3"/>
  <c r="I5" i="3"/>
  <c r="I6" i="3" s="1"/>
  <c r="B42" i="2"/>
  <c r="B52" i="2" s="1"/>
  <c r="H5" i="3"/>
  <c r="H6" i="3" s="1"/>
  <c r="I5" i="2"/>
  <c r="H4" i="3"/>
  <c r="I4" i="2"/>
  <c r="D40" i="2"/>
  <c r="J5" i="2"/>
  <c r="C42" i="2"/>
  <c r="C52" i="2" s="1"/>
  <c r="D34" i="2"/>
  <c r="B44" i="2" l="1"/>
  <c r="I8" i="2" s="1"/>
  <c r="B49" i="2"/>
  <c r="D49" i="2" s="1"/>
  <c r="I6" i="2"/>
  <c r="J14" i="2"/>
  <c r="D23" i="2"/>
  <c r="H11" i="3" s="1"/>
  <c r="D52" i="2"/>
  <c r="C55" i="2"/>
  <c r="J16" i="2" s="1"/>
  <c r="I7" i="3"/>
  <c r="D42" i="2"/>
  <c r="C44" i="2"/>
  <c r="H9" i="3"/>
  <c r="H8" i="3"/>
  <c r="K4" i="2"/>
  <c r="J4" i="3"/>
  <c r="J5" i="3"/>
  <c r="J6" i="3" s="1"/>
  <c r="H7" i="3"/>
  <c r="J6" i="2"/>
  <c r="K5" i="2"/>
  <c r="B46" i="2"/>
  <c r="I7" i="2" l="1"/>
  <c r="H14" i="3"/>
  <c r="K6" i="2"/>
  <c r="J15" i="2"/>
  <c r="I14" i="2"/>
  <c r="B55" i="2"/>
  <c r="I16" i="2" s="1"/>
  <c r="K14" i="2"/>
  <c r="D44" i="2"/>
  <c r="H12" i="3" s="1"/>
  <c r="J7" i="3"/>
  <c r="J8" i="2"/>
  <c r="I9" i="3"/>
  <c r="I8" i="3"/>
  <c r="C46" i="2"/>
  <c r="D46" i="2" s="1"/>
  <c r="J7" i="2"/>
  <c r="D55" i="2" l="1"/>
  <c r="K16" i="2" s="1"/>
  <c r="I15" i="2"/>
  <c r="J8" i="3"/>
  <c r="K8" i="2"/>
  <c r="K7" i="2"/>
  <c r="J9" i="3"/>
  <c r="K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H4" authorId="0" shapeId="0" xr:uid="{00000000-0006-0000-0100-000001000000}">
      <text>
        <r>
          <rPr>
            <b/>
            <sz val="9"/>
            <color indexed="81"/>
            <rFont val="Tahoma"/>
            <family val="2"/>
          </rPr>
          <t>Indicates the extent to which current assets, if liquidated, would cover current farm liabilities.  The higher the ratio, the greater the liquidity.</t>
        </r>
      </text>
    </comment>
    <comment ref="A5" authorId="0" shapeId="0" xr:uid="{00000000-0006-0000-0100-000002000000}">
      <text>
        <r>
          <rPr>
            <b/>
            <sz val="9"/>
            <color indexed="81"/>
            <rFont val="Tahoma"/>
            <family val="2"/>
          </rPr>
          <t>Balance of the farm checking, savings, and other cash accounts as of the date of the balance sheet.</t>
        </r>
        <r>
          <rPr>
            <sz val="9"/>
            <color indexed="81"/>
            <rFont val="Tahoma"/>
            <family val="2"/>
          </rPr>
          <t xml:space="preserve">
</t>
        </r>
      </text>
    </comment>
    <comment ref="H5" authorId="0" shapeId="0" xr:uid="{00000000-0006-0000-0100-000003000000}">
      <text>
        <r>
          <rPr>
            <b/>
            <sz val="9"/>
            <color indexed="81"/>
            <rFont val="Tahoma"/>
            <family val="2"/>
          </rPr>
          <t>The amount of funds available to purchase inputs and inventory items after the sale of current farm assets and payment of all current liabilities</t>
        </r>
        <r>
          <rPr>
            <sz val="9"/>
            <color indexed="81"/>
            <rFont val="Tahoma"/>
            <family val="2"/>
          </rPr>
          <t xml:space="preserve">
</t>
        </r>
      </text>
    </comment>
    <comment ref="A6" authorId="0" shapeId="0" xr:uid="{00000000-0006-0000-0100-000004000000}">
      <text>
        <r>
          <rPr>
            <b/>
            <sz val="9"/>
            <color indexed="81"/>
            <rFont val="Tahoma"/>
            <family val="2"/>
          </rPr>
          <t xml:space="preserve">Any bills or money owed to you but not yet paid on the balance sheet date.  Ex: Crop insurance indemities not yet received, bills for custom work performed, etc. </t>
        </r>
      </text>
    </comment>
    <comment ref="H6" authorId="0" shapeId="0" xr:uid="{00000000-0006-0000-0100-000005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7" authorId="0" shapeId="0" xr:uid="{00000000-0006-0000-0100-000006000000}">
      <text>
        <r>
          <rPr>
            <b/>
            <sz val="9"/>
            <color indexed="81"/>
            <rFont val="Tahoma"/>
            <family val="2"/>
          </rPr>
          <t xml:space="preserve">Anything pre-purchased or applied that was not yet "used" for production.  Ex: Fuel in fuel barrels, pre-paid seed and chemicals, fertilizer applied but not yet planted to a crop, purchased feed on hand, etc. </t>
        </r>
        <r>
          <rPr>
            <sz val="9"/>
            <color indexed="81"/>
            <rFont val="Tahoma"/>
            <family val="2"/>
          </rPr>
          <t xml:space="preserve">
</t>
        </r>
      </text>
    </comment>
    <comment ref="H7" authorId="0" shapeId="0" xr:uid="{00000000-0006-0000-0100-000007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A8" authorId="0" shapeId="0" xr:uid="{00000000-0006-0000-0100-000008000000}">
      <text>
        <r>
          <rPr>
            <b/>
            <sz val="9"/>
            <color indexed="81"/>
            <rFont val="Tahoma"/>
            <family val="2"/>
          </rPr>
          <t xml:space="preserve">Any crops currently planted but not yet harvested on the balance sheet date and/or value of perennial crops.  Value at crop insurance guarantee or input cost.  </t>
        </r>
        <r>
          <rPr>
            <sz val="9"/>
            <color indexed="81"/>
            <rFont val="Tahoma"/>
            <family val="2"/>
          </rPr>
          <t xml:space="preserve">
</t>
        </r>
      </text>
    </comment>
    <comment ref="H8" authorId="0" shapeId="0" xr:uid="{00000000-0006-0000-0100-000009000000}">
      <text>
        <r>
          <rPr>
            <b/>
            <sz val="9"/>
            <color indexed="81"/>
            <rFont val="Tahoma"/>
            <family val="2"/>
          </rPr>
          <t>Gives the extent to which farm debt capital is being combined with farm equity capital.</t>
        </r>
        <r>
          <rPr>
            <sz val="9"/>
            <color indexed="81"/>
            <rFont val="Tahoma"/>
            <family val="2"/>
          </rPr>
          <t xml:space="preserve">
</t>
        </r>
      </text>
    </comment>
    <comment ref="A9" authorId="0" shapeId="0" xr:uid="{00000000-0006-0000-0100-00000A000000}">
      <text>
        <r>
          <rPr>
            <b/>
            <sz val="9"/>
            <color indexed="81"/>
            <rFont val="Tahoma"/>
            <family val="2"/>
          </rPr>
          <t>Value of any crops, hay, or other feed held in inventory on balance sheet date (not already included in "supplies")</t>
        </r>
        <r>
          <rPr>
            <sz val="9"/>
            <color indexed="81"/>
            <rFont val="Tahoma"/>
            <family val="2"/>
          </rPr>
          <t xml:space="preserve">
</t>
        </r>
      </text>
    </comment>
    <comment ref="A10" authorId="0" shapeId="0" xr:uid="{00000000-0006-0000-0100-00000B000000}">
      <text>
        <r>
          <rPr>
            <b/>
            <sz val="9"/>
            <color indexed="81"/>
            <rFont val="Tahoma"/>
            <family val="2"/>
          </rPr>
          <t xml:space="preserve">Value of livestock that are planned to be sold in 1 year's time.  
Ex: Feeder/backgrounding calves, cull cattle on feed, etc. </t>
        </r>
        <r>
          <rPr>
            <sz val="9"/>
            <color indexed="81"/>
            <rFont val="Tahoma"/>
            <family val="2"/>
          </rPr>
          <t xml:space="preserve">
</t>
        </r>
      </text>
    </comment>
    <comment ref="A11" authorId="0" shapeId="0" xr:uid="{00000000-0006-0000-0100-00000C000000}">
      <text>
        <r>
          <rPr>
            <b/>
            <sz val="9"/>
            <color indexed="81"/>
            <rFont val="Tahoma"/>
            <family val="2"/>
          </rPr>
          <t>Any other assets that could be converted to cash within 1 year that do not fit in the categories above.
Ex: Hedging account balance</t>
        </r>
        <r>
          <rPr>
            <sz val="9"/>
            <color indexed="81"/>
            <rFont val="Tahoma"/>
            <family val="2"/>
          </rPr>
          <t xml:space="preserve">
</t>
        </r>
      </text>
    </comment>
    <comment ref="A13" authorId="0" shapeId="0" xr:uid="{00000000-0006-0000-0100-00000D000000}">
      <text>
        <r>
          <rPr>
            <b/>
            <sz val="9"/>
            <color indexed="81"/>
            <rFont val="Tahoma"/>
            <family val="2"/>
          </rPr>
          <t>Adds lines 1-7 above</t>
        </r>
        <r>
          <rPr>
            <sz val="9"/>
            <color indexed="81"/>
            <rFont val="Tahoma"/>
            <family val="2"/>
          </rPr>
          <t xml:space="preserve">
Total of all assets that could be converted to cash within 1 year.</t>
        </r>
      </text>
    </comment>
    <comment ref="H14" authorId="0" shapeId="0" xr:uid="{00000000-0006-0000-0100-00000E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15" authorId="0" shapeId="0" xr:uid="{00000000-0006-0000-0100-00000F000000}">
      <text>
        <r>
          <rPr>
            <b/>
            <sz val="9"/>
            <color indexed="81"/>
            <rFont val="Tahoma"/>
            <family val="2"/>
          </rPr>
          <t>Total value of all cows, bulls, and replacement heifers on hand (or equivalent of other species)</t>
        </r>
        <r>
          <rPr>
            <sz val="9"/>
            <color indexed="81"/>
            <rFont val="Tahoma"/>
            <family val="2"/>
          </rPr>
          <t xml:space="preserve">
</t>
        </r>
      </text>
    </comment>
    <comment ref="H15" authorId="0" shapeId="0" xr:uid="{00000000-0006-0000-0100-000010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A16" authorId="0" shapeId="0" xr:uid="{00000000-0006-0000-0100-000011000000}">
      <text>
        <r>
          <rPr>
            <b/>
            <sz val="9"/>
            <color indexed="81"/>
            <rFont val="Tahoma"/>
            <family val="2"/>
          </rPr>
          <t>Total value of all tractors &amp; machinery, tools, livestock handling equipment, etc.</t>
        </r>
        <r>
          <rPr>
            <sz val="9"/>
            <color indexed="81"/>
            <rFont val="Tahoma"/>
            <family val="2"/>
          </rPr>
          <t xml:space="preserve">
</t>
        </r>
      </text>
    </comment>
    <comment ref="H16" authorId="0" shapeId="0" xr:uid="{00000000-0006-0000-0100-000012000000}">
      <text>
        <r>
          <rPr>
            <b/>
            <sz val="9"/>
            <color indexed="81"/>
            <rFont val="Tahoma"/>
            <family val="2"/>
          </rPr>
          <t>Gives the extent to which farm debt capital is being combined with farm equity capital.</t>
        </r>
        <r>
          <rPr>
            <sz val="9"/>
            <color indexed="81"/>
            <rFont val="Tahoma"/>
            <family val="2"/>
          </rPr>
          <t xml:space="preserve">
</t>
        </r>
      </text>
    </comment>
    <comment ref="A17" authorId="0" shapeId="0" xr:uid="{00000000-0006-0000-0100-000013000000}">
      <text>
        <r>
          <rPr>
            <b/>
            <sz val="9"/>
            <color indexed="81"/>
            <rFont val="Tahoma"/>
            <family val="2"/>
          </rPr>
          <t>Value of all barns, machinery/crop storage facilities, house (if included as part of the farm), etc.</t>
        </r>
        <r>
          <rPr>
            <sz val="9"/>
            <color indexed="81"/>
            <rFont val="Tahoma"/>
            <family val="2"/>
          </rPr>
          <t xml:space="preserve">
</t>
        </r>
      </text>
    </comment>
    <comment ref="A18" authorId="0" shapeId="0" xr:uid="{00000000-0006-0000-0100-000014000000}">
      <text>
        <r>
          <rPr>
            <b/>
            <sz val="9"/>
            <color indexed="81"/>
            <rFont val="Tahoma"/>
            <family val="2"/>
          </rPr>
          <t>Current stock value held in cooperatives</t>
        </r>
      </text>
    </comment>
    <comment ref="A19" authorId="0" shapeId="0" xr:uid="{00000000-0006-0000-0100-000015000000}">
      <text>
        <r>
          <rPr>
            <b/>
            <sz val="9"/>
            <color indexed="81"/>
            <rFont val="Tahoma"/>
            <family val="2"/>
          </rPr>
          <t>Total value of all land held in the farm business</t>
        </r>
        <r>
          <rPr>
            <sz val="9"/>
            <color indexed="81"/>
            <rFont val="Tahoma"/>
            <family val="2"/>
          </rPr>
          <t xml:space="preserve">
</t>
        </r>
      </text>
    </comment>
    <comment ref="A21" authorId="0" shapeId="0" xr:uid="{00000000-0006-0000-0100-000016000000}">
      <text>
        <r>
          <rPr>
            <b/>
            <sz val="9"/>
            <color indexed="81"/>
            <rFont val="Tahoma"/>
            <family val="2"/>
          </rPr>
          <t xml:space="preserve">Total of Lines 9-13
</t>
        </r>
        <r>
          <rPr>
            <sz val="9"/>
            <color indexed="81"/>
            <rFont val="Tahoma"/>
            <family val="2"/>
          </rPr>
          <t xml:space="preserve">Value of assets used for agricultural production, not sold within the normal business process
</t>
        </r>
      </text>
    </comment>
    <comment ref="A23" authorId="0" shapeId="0" xr:uid="{00000000-0006-0000-0100-000017000000}">
      <text>
        <r>
          <rPr>
            <b/>
            <sz val="9"/>
            <color indexed="81"/>
            <rFont val="Tahoma"/>
            <family val="2"/>
          </rPr>
          <t>Total of Lines 8 and 14</t>
        </r>
        <r>
          <rPr>
            <sz val="9"/>
            <color indexed="81"/>
            <rFont val="Tahoma"/>
            <family val="2"/>
          </rPr>
          <t xml:space="preserve">
Total of all assets held in the farm business 
</t>
        </r>
      </text>
    </comment>
    <comment ref="A27" authorId="0" shapeId="0" xr:uid="{00000000-0006-0000-0100-000018000000}">
      <text>
        <r>
          <rPr>
            <b/>
            <sz val="9"/>
            <color indexed="81"/>
            <rFont val="Tahoma"/>
            <family val="2"/>
          </rPr>
          <t>Any outstanding bills to be paid or services received that were not yet billed.
Ex: Remaining real estate taxes, commercial crop storage, co-op account balance, etc.</t>
        </r>
        <r>
          <rPr>
            <sz val="9"/>
            <color indexed="81"/>
            <rFont val="Tahoma"/>
            <family val="2"/>
          </rPr>
          <t xml:space="preserve">
</t>
        </r>
      </text>
    </comment>
    <comment ref="A28" authorId="0" shapeId="0" xr:uid="{00000000-0006-0000-0100-000019000000}">
      <text>
        <r>
          <rPr>
            <b/>
            <sz val="9"/>
            <color indexed="81"/>
            <rFont val="Tahoma"/>
            <family val="2"/>
          </rPr>
          <t>Anticipated income &amp; social security taxes payable on balance sheet date</t>
        </r>
        <r>
          <rPr>
            <sz val="9"/>
            <color indexed="81"/>
            <rFont val="Tahoma"/>
            <family val="2"/>
          </rPr>
          <t xml:space="preserve">
</t>
        </r>
      </text>
    </comment>
    <comment ref="A29" authorId="0" shapeId="0" xr:uid="{00000000-0006-0000-0100-00001A000000}">
      <text>
        <r>
          <rPr>
            <b/>
            <sz val="9"/>
            <color indexed="81"/>
            <rFont val="Tahoma"/>
            <family val="2"/>
          </rPr>
          <t xml:space="preserve">Typically only included if sales/liquidation will take place.  See publication "Computation of Deferred Tax Liability" for more info.
</t>
        </r>
      </text>
    </comment>
    <comment ref="A30" authorId="0" shapeId="0" xr:uid="{00000000-0006-0000-0100-00001B000000}">
      <text>
        <r>
          <rPr>
            <b/>
            <sz val="9"/>
            <color indexed="81"/>
            <rFont val="Tahoma"/>
            <family val="2"/>
          </rPr>
          <t>Operating loan balance(s) on balance sheet date</t>
        </r>
        <r>
          <rPr>
            <sz val="9"/>
            <color indexed="81"/>
            <rFont val="Tahoma"/>
            <family val="2"/>
          </rPr>
          <t xml:space="preserve">
</t>
        </r>
      </text>
    </comment>
    <comment ref="A31" authorId="0" shapeId="0" xr:uid="{00000000-0006-0000-0100-00001C000000}">
      <text>
        <r>
          <rPr>
            <b/>
            <sz val="9"/>
            <color indexed="81"/>
            <rFont val="Tahoma"/>
            <family val="2"/>
          </rPr>
          <t>Principle balance of intermediate and long-term loans that must be paid within the next year</t>
        </r>
        <r>
          <rPr>
            <sz val="9"/>
            <color indexed="81"/>
            <rFont val="Tahoma"/>
            <family val="2"/>
          </rPr>
          <t xml:space="preserve">
</t>
        </r>
      </text>
    </comment>
    <comment ref="A32" authorId="0" shapeId="0" xr:uid="{00000000-0006-0000-0100-00001D000000}">
      <text>
        <r>
          <rPr>
            <b/>
            <sz val="9"/>
            <color indexed="81"/>
            <rFont val="Tahoma"/>
            <family val="2"/>
          </rPr>
          <t>Interest that has accumulated on all loans from the last payment to balance sheet date</t>
        </r>
      </text>
    </comment>
    <comment ref="A34" authorId="0" shapeId="0" xr:uid="{00000000-0006-0000-0100-00001E000000}">
      <text>
        <r>
          <rPr>
            <b/>
            <sz val="9"/>
            <color indexed="81"/>
            <rFont val="Tahoma"/>
            <family val="2"/>
          </rPr>
          <t xml:space="preserve">Adds lines 16-21 above
</t>
        </r>
        <r>
          <rPr>
            <sz val="9"/>
            <color indexed="81"/>
            <rFont val="Tahoma"/>
            <family val="2"/>
          </rPr>
          <t xml:space="preserve">Total of all liabilities that are due within 1 year.
</t>
        </r>
      </text>
    </comment>
    <comment ref="A36" authorId="0" shapeId="0" xr:uid="{00000000-0006-0000-0100-00001F000000}">
      <text>
        <r>
          <rPr>
            <b/>
            <sz val="9"/>
            <color indexed="81"/>
            <rFont val="Tahoma"/>
            <family val="2"/>
          </rPr>
          <t>Typically only included in sales/liquidation will take place.  See publication "Computation of Deferred Tax Liability" for more info.</t>
        </r>
        <r>
          <rPr>
            <sz val="9"/>
            <color indexed="81"/>
            <rFont val="Tahoma"/>
            <family val="2"/>
          </rPr>
          <t xml:space="preserve">
</t>
        </r>
      </text>
    </comment>
    <comment ref="A37" authorId="0" shapeId="0" xr:uid="{00000000-0006-0000-0100-000020000000}">
      <text>
        <r>
          <rPr>
            <b/>
            <sz val="9"/>
            <color indexed="81"/>
            <rFont val="Tahoma"/>
            <family val="2"/>
          </rPr>
          <t>Principle balance of machinery, breeding livestock, and other loans that is not payable this year</t>
        </r>
        <r>
          <rPr>
            <sz val="9"/>
            <color indexed="81"/>
            <rFont val="Tahoma"/>
            <family val="2"/>
          </rPr>
          <t xml:space="preserve">
</t>
        </r>
      </text>
    </comment>
    <comment ref="A38" authorId="0" shapeId="0" xr:uid="{00000000-0006-0000-0100-000021000000}">
      <text>
        <r>
          <rPr>
            <b/>
            <sz val="9"/>
            <color indexed="81"/>
            <rFont val="Tahoma"/>
            <family val="2"/>
          </rPr>
          <t>Principle balance of all Real Estate and other Long-term loans (restructures) that is not due this year</t>
        </r>
        <r>
          <rPr>
            <sz val="9"/>
            <color indexed="81"/>
            <rFont val="Tahoma"/>
            <family val="2"/>
          </rPr>
          <t xml:space="preserve">
</t>
        </r>
      </text>
    </comment>
    <comment ref="A40" authorId="0" shapeId="0" xr:uid="{00000000-0006-0000-0100-000022000000}">
      <text>
        <r>
          <rPr>
            <b/>
            <sz val="9"/>
            <color indexed="81"/>
            <rFont val="Tahoma"/>
            <family val="2"/>
          </rPr>
          <t xml:space="preserve">Adds lines 23-25
</t>
        </r>
        <r>
          <rPr>
            <sz val="9"/>
            <color indexed="81"/>
            <rFont val="Tahoma"/>
            <family val="2"/>
          </rPr>
          <t xml:space="preserve">Total liabilities due past 1 year
</t>
        </r>
      </text>
    </comment>
    <comment ref="A42" authorId="0" shapeId="0" xr:uid="{00000000-0006-0000-0100-000023000000}">
      <text>
        <r>
          <rPr>
            <b/>
            <sz val="9"/>
            <color indexed="81"/>
            <rFont val="Tahoma"/>
            <family val="2"/>
          </rPr>
          <t xml:space="preserve">Adds lines 22 and 26
</t>
        </r>
        <r>
          <rPr>
            <sz val="9"/>
            <color indexed="81"/>
            <rFont val="Tahoma"/>
            <family val="2"/>
          </rPr>
          <t xml:space="preserve">Alll liabilities due on the farm
</t>
        </r>
      </text>
    </comment>
    <comment ref="A44" authorId="0" shapeId="0" xr:uid="{00000000-0006-0000-0100-000024000000}">
      <text>
        <r>
          <rPr>
            <b/>
            <sz val="9"/>
            <color indexed="81"/>
            <rFont val="Tahoma"/>
            <family val="2"/>
          </rPr>
          <t xml:space="preserve">Subtracts line 27 from line 15.  </t>
        </r>
        <r>
          <rPr>
            <sz val="9"/>
            <color indexed="81"/>
            <rFont val="Tahoma"/>
            <family val="2"/>
          </rPr>
          <t xml:space="preserve">This is the total amount of capital owned by the farm business after all debt is paid with assets
</t>
        </r>
      </text>
    </comment>
    <comment ref="A46" authorId="0" shapeId="0" xr:uid="{00000000-0006-0000-0100-000025000000}">
      <text>
        <r>
          <rPr>
            <b/>
            <sz val="9"/>
            <color indexed="81"/>
            <rFont val="Tahoma"/>
            <family val="2"/>
          </rPr>
          <t xml:space="preserve">Adds lines 27 &amp; 28
</t>
        </r>
        <r>
          <rPr>
            <sz val="9"/>
            <color indexed="81"/>
            <rFont val="Tahoma"/>
            <family val="2"/>
          </rPr>
          <t xml:space="preserve">Will equal line 15 as all assets are either furnished by farm equity or credit
</t>
        </r>
      </text>
    </comment>
    <comment ref="A48" authorId="0" shapeId="0" xr:uid="{00000000-0006-0000-0100-000026000000}">
      <text>
        <r>
          <rPr>
            <sz val="9"/>
            <color indexed="81"/>
            <rFont val="Tahoma"/>
            <family val="2"/>
          </rPr>
          <t xml:space="preserve">Total value of all personal checking, savings, vehicles, land, and other personal property
</t>
        </r>
      </text>
    </comment>
    <comment ref="A49" authorId="0" shapeId="0" xr:uid="{00000000-0006-0000-0100-000027000000}">
      <text>
        <r>
          <rPr>
            <b/>
            <sz val="9"/>
            <color indexed="81"/>
            <rFont val="Tahoma"/>
            <family val="2"/>
          </rPr>
          <t>Adds Lines 15 &amp; 30</t>
        </r>
        <r>
          <rPr>
            <sz val="9"/>
            <color indexed="81"/>
            <rFont val="Tahoma"/>
            <family val="2"/>
          </rPr>
          <t xml:space="preserve">
Total of all assets in the farm business and personally held by farm owners
</t>
        </r>
      </text>
    </comment>
    <comment ref="A51" authorId="0" shapeId="0" xr:uid="{00000000-0006-0000-0100-000028000000}">
      <text>
        <r>
          <rPr>
            <sz val="9"/>
            <color indexed="81"/>
            <rFont val="Tahoma"/>
            <family val="2"/>
          </rPr>
          <t xml:space="preserve">Total of all personal outstanding debts
Ex: Credit cards, vehicle loans, home loans, etc.
</t>
        </r>
      </text>
    </comment>
    <comment ref="A52" authorId="0" shapeId="0" xr:uid="{00000000-0006-0000-0100-000029000000}">
      <text>
        <r>
          <rPr>
            <b/>
            <sz val="9"/>
            <color indexed="81"/>
            <rFont val="Tahoma"/>
            <family val="2"/>
          </rPr>
          <t>Adds Lines 27 &amp; 32</t>
        </r>
        <r>
          <rPr>
            <sz val="9"/>
            <color indexed="81"/>
            <rFont val="Tahoma"/>
            <family val="2"/>
          </rPr>
          <t xml:space="preserve">
Total outstanding debt of the farm business and personal debt of farm owners
</t>
        </r>
      </text>
    </comment>
    <comment ref="A54" authorId="0" shapeId="0" xr:uid="{00000000-0006-0000-0100-00002A000000}">
      <text>
        <r>
          <rPr>
            <b/>
            <sz val="9"/>
            <color indexed="81"/>
            <rFont val="Tahoma"/>
            <family val="2"/>
          </rPr>
          <t xml:space="preserve">Subtracts line 32 from line 30.  </t>
        </r>
        <r>
          <rPr>
            <sz val="9"/>
            <color indexed="81"/>
            <rFont val="Tahoma"/>
            <family val="2"/>
          </rPr>
          <t>This is the total amount of personal capital owned by the farm operator after all debt is paid with assets</t>
        </r>
      </text>
    </comment>
    <comment ref="A55" authorId="0" shapeId="0" xr:uid="{00000000-0006-0000-0100-00002B000000}">
      <text>
        <r>
          <rPr>
            <b/>
            <sz val="9"/>
            <color indexed="81"/>
            <rFont val="Tahoma"/>
            <family val="2"/>
          </rPr>
          <t xml:space="preserve">Subtracts line 33 from line 31.  </t>
        </r>
        <r>
          <rPr>
            <sz val="9"/>
            <color indexed="81"/>
            <rFont val="Tahoma"/>
            <family val="2"/>
          </rPr>
          <t>This is the total amount of capital owned by the business and farm operator after all debt is paid with assets</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A4" authorId="0" shapeId="0" xr:uid="{00000000-0006-0000-0200-000001000000}">
      <text>
        <r>
          <rPr>
            <b/>
            <sz val="9"/>
            <color indexed="81"/>
            <rFont val="Tahoma"/>
            <family val="2"/>
          </rPr>
          <t>Revenue generated within the accounting period on the sales of raised crops and hay</t>
        </r>
        <r>
          <rPr>
            <sz val="9"/>
            <color indexed="81"/>
            <rFont val="Tahoma"/>
            <family val="2"/>
          </rPr>
          <t xml:space="preserve">
</t>
        </r>
      </text>
    </comment>
    <comment ref="G4" authorId="0" shapeId="0" xr:uid="{00000000-0006-0000-0200-000002000000}">
      <text>
        <r>
          <rPr>
            <b/>
            <sz val="9"/>
            <color indexed="81"/>
            <rFont val="Tahoma"/>
            <family val="2"/>
          </rPr>
          <t>Indicates the extent to which current assets, if liquidated, would cover current farm liabilities.  The higher the ratio, the greater the liquidity.</t>
        </r>
      </text>
    </comment>
    <comment ref="A5" authorId="0" shapeId="0" xr:uid="{00000000-0006-0000-0200-000003000000}">
      <text>
        <r>
          <rPr>
            <b/>
            <sz val="9"/>
            <color indexed="81"/>
            <rFont val="Tahoma"/>
            <family val="2"/>
          </rPr>
          <t xml:space="preserve">Balance sheet value of </t>
        </r>
        <r>
          <rPr>
            <b/>
            <i/>
            <sz val="9"/>
            <color indexed="81"/>
            <rFont val="Tahoma"/>
            <family val="2"/>
          </rPr>
          <t>Crops Held for Sale and Feed</t>
        </r>
        <r>
          <rPr>
            <b/>
            <sz val="9"/>
            <color indexed="81"/>
            <rFont val="Tahoma"/>
            <family val="2"/>
          </rPr>
          <t xml:space="preserve"> plus </t>
        </r>
        <r>
          <rPr>
            <b/>
            <i/>
            <sz val="9"/>
            <color indexed="81"/>
            <rFont val="Tahoma"/>
            <family val="2"/>
          </rPr>
          <t>Investment in Growing Crops</t>
        </r>
        <r>
          <rPr>
            <b/>
            <sz val="9"/>
            <color indexed="81"/>
            <rFont val="Tahoma"/>
            <family val="2"/>
          </rPr>
          <t xml:space="preserve"> at the end of the accounting period</t>
        </r>
        <r>
          <rPr>
            <sz val="9"/>
            <color indexed="81"/>
            <rFont val="Tahoma"/>
            <family val="2"/>
          </rPr>
          <t xml:space="preserve">
</t>
        </r>
      </text>
    </comment>
    <comment ref="G5" authorId="0" shapeId="0" xr:uid="{00000000-0006-0000-0200-000004000000}">
      <text>
        <r>
          <rPr>
            <b/>
            <sz val="9"/>
            <color indexed="81"/>
            <rFont val="Tahoma"/>
            <family val="2"/>
          </rPr>
          <t>The amount of funds available to purchase inputs and inventory items after the sale of current farm assets and payment of all current liabilities</t>
        </r>
        <r>
          <rPr>
            <sz val="9"/>
            <color indexed="81"/>
            <rFont val="Tahoma"/>
            <family val="2"/>
          </rPr>
          <t xml:space="preserve">
</t>
        </r>
      </text>
    </comment>
    <comment ref="A6" authorId="0" shapeId="0" xr:uid="{00000000-0006-0000-0200-000005000000}">
      <text>
        <r>
          <rPr>
            <b/>
            <sz val="9"/>
            <color indexed="81"/>
            <rFont val="Tahoma"/>
            <family val="2"/>
          </rPr>
          <t xml:space="preserve">Balance sheet value of </t>
        </r>
        <r>
          <rPr>
            <b/>
            <i/>
            <sz val="9"/>
            <color indexed="81"/>
            <rFont val="Tahoma"/>
            <family val="2"/>
          </rPr>
          <t>Crops Held for Sale and Feed</t>
        </r>
        <r>
          <rPr>
            <b/>
            <sz val="9"/>
            <color indexed="81"/>
            <rFont val="Tahoma"/>
            <family val="2"/>
          </rPr>
          <t xml:space="preserve"> plus </t>
        </r>
        <r>
          <rPr>
            <b/>
            <i/>
            <sz val="9"/>
            <color indexed="81"/>
            <rFont val="Tahoma"/>
            <family val="2"/>
          </rPr>
          <t xml:space="preserve">Investment in Growing Crops </t>
        </r>
        <r>
          <rPr>
            <b/>
            <sz val="9"/>
            <color indexed="81"/>
            <rFont val="Tahoma"/>
            <family val="2"/>
          </rPr>
          <t xml:space="preserve">at the beginning of the accounting period
</t>
        </r>
      </text>
    </comment>
    <comment ref="A7" authorId="0" shapeId="0" xr:uid="{00000000-0006-0000-0200-000006000000}">
      <text>
        <r>
          <rPr>
            <b/>
            <sz val="9"/>
            <color indexed="81"/>
            <rFont val="Tahoma"/>
            <family val="2"/>
          </rPr>
          <t>Any Crop Insurance payment received for crops grown using expenses in accounting period</t>
        </r>
        <r>
          <rPr>
            <sz val="9"/>
            <color indexed="81"/>
            <rFont val="Tahoma"/>
            <family val="2"/>
          </rPr>
          <t xml:space="preserve">
</t>
        </r>
      </text>
    </comment>
    <comment ref="G7" authorId="0" shapeId="0" xr:uid="{00000000-0006-0000-0200-000007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8" authorId="0" shapeId="0" xr:uid="{00000000-0006-0000-0200-000008000000}">
      <text>
        <r>
          <rPr>
            <b/>
            <sz val="9"/>
            <color indexed="81"/>
            <rFont val="Tahoma"/>
            <family val="2"/>
          </rPr>
          <t xml:space="preserve">Line 1A + Line 1B -Line 1C +Line 1D
</t>
        </r>
        <r>
          <rPr>
            <sz val="9"/>
            <color indexed="81"/>
            <rFont val="Tahoma"/>
            <family val="2"/>
          </rPr>
          <t xml:space="preserve">Gives the revenue generated from crops in this accounting period adjusted for what is kept in inventory
</t>
        </r>
      </text>
    </comment>
    <comment ref="G8" authorId="0" shapeId="0" xr:uid="{00000000-0006-0000-0200-000009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G9" authorId="0" shapeId="0" xr:uid="{00000000-0006-0000-0200-00000A000000}">
      <text>
        <r>
          <rPr>
            <b/>
            <sz val="9"/>
            <color indexed="81"/>
            <rFont val="Tahoma"/>
            <family val="2"/>
          </rPr>
          <t>Gives the extent to which farm debt capital is being combined with farm equity capital.</t>
        </r>
        <r>
          <rPr>
            <sz val="9"/>
            <color indexed="81"/>
            <rFont val="Tahoma"/>
            <family val="2"/>
          </rPr>
          <t xml:space="preserve">
</t>
        </r>
      </text>
    </comment>
    <comment ref="A10" authorId="0" shapeId="0" xr:uid="{00000000-0006-0000-0200-00000B000000}">
      <text>
        <r>
          <rPr>
            <b/>
            <sz val="9"/>
            <color indexed="81"/>
            <rFont val="Tahoma"/>
            <family val="2"/>
          </rPr>
          <t>Revenue generated within the accounting period on sales of livestock and milk</t>
        </r>
      </text>
    </comment>
    <comment ref="A11" authorId="0" shapeId="0" xr:uid="{00000000-0006-0000-0200-00000C000000}">
      <text>
        <r>
          <rPr>
            <b/>
            <sz val="9"/>
            <color indexed="81"/>
            <rFont val="Tahoma"/>
            <family val="2"/>
          </rPr>
          <t>Balance sheet value of market AND breeding livestock on hand at the end of the accounting period</t>
        </r>
      </text>
    </comment>
    <comment ref="A12" authorId="0" shapeId="0" xr:uid="{00000000-0006-0000-0200-00000D000000}">
      <text>
        <r>
          <rPr>
            <b/>
            <sz val="9"/>
            <color indexed="81"/>
            <rFont val="Tahoma"/>
            <family val="2"/>
          </rPr>
          <t>Balance sheet value of market AND breeding livestock on hand at the beginning of the accounting period</t>
        </r>
        <r>
          <rPr>
            <sz val="9"/>
            <color indexed="81"/>
            <rFont val="Tahoma"/>
            <family val="2"/>
          </rPr>
          <t xml:space="preserve">
</t>
        </r>
      </text>
    </comment>
    <comment ref="A13" authorId="0" shapeId="0" xr:uid="{00000000-0006-0000-0200-00000E000000}">
      <text>
        <r>
          <rPr>
            <b/>
            <sz val="9"/>
            <color indexed="81"/>
            <rFont val="Tahoma"/>
            <family val="2"/>
          </rPr>
          <t>While this can be considered an expense, it is subtracted here to get a true picture of revenue since purchased livestock would be added to inventory</t>
        </r>
        <r>
          <rPr>
            <sz val="9"/>
            <color indexed="81"/>
            <rFont val="Tahoma"/>
            <family val="2"/>
          </rPr>
          <t xml:space="preserve">
</t>
        </r>
      </text>
    </comment>
    <comment ref="A14" authorId="0" shapeId="0" xr:uid="{00000000-0006-0000-0200-00000F000000}">
      <text>
        <r>
          <rPr>
            <b/>
            <sz val="9"/>
            <color indexed="81"/>
            <rFont val="Tahoma"/>
            <family val="2"/>
          </rPr>
          <t xml:space="preserve">Line 2A + Line 2B -Line 2C - Line 2D
</t>
        </r>
        <r>
          <rPr>
            <sz val="9"/>
            <color indexed="81"/>
            <rFont val="Tahoma"/>
            <family val="2"/>
          </rPr>
          <t xml:space="preserve">Gives the revenue generated from livestock and milk in this accounting period adjusted for what is kept in inventory
</t>
        </r>
      </text>
    </comment>
    <comment ref="A16" authorId="0" shapeId="0" xr:uid="{00000000-0006-0000-0200-000010000000}">
      <text>
        <r>
          <rPr>
            <b/>
            <sz val="9"/>
            <color indexed="81"/>
            <rFont val="Tahoma"/>
            <family val="2"/>
          </rPr>
          <t>Any ARC/PLC, EQIP, CRP, Livestock Indemnity, etc. payments received within the accounting period</t>
        </r>
        <r>
          <rPr>
            <sz val="9"/>
            <color indexed="81"/>
            <rFont val="Tahoma"/>
            <family val="2"/>
          </rPr>
          <t xml:space="preserve">
</t>
        </r>
      </text>
    </comment>
    <comment ref="A17" authorId="0" shapeId="0" xr:uid="{00000000-0006-0000-0200-000011000000}">
      <text>
        <r>
          <rPr>
            <b/>
            <sz val="9"/>
            <color indexed="81"/>
            <rFont val="Tahoma"/>
            <family val="2"/>
          </rPr>
          <t>Adjusts for the difference in Accounts Receivable from the beginning and ending balance sheet, making the accrual income adjustment</t>
        </r>
      </text>
    </comment>
    <comment ref="A18" authorId="0" shapeId="0" xr:uid="{00000000-0006-0000-0200-000012000000}">
      <text>
        <r>
          <rPr>
            <b/>
            <sz val="9"/>
            <color indexed="81"/>
            <rFont val="Tahoma"/>
            <family val="2"/>
          </rPr>
          <t>Any other revenue received within the accounting period
Ex: Custom work income, patronage dividends, grain futures income, etc.</t>
        </r>
        <r>
          <rPr>
            <sz val="9"/>
            <color indexed="81"/>
            <rFont val="Tahoma"/>
            <family val="2"/>
          </rPr>
          <t xml:space="preserve">
</t>
        </r>
      </text>
    </comment>
    <comment ref="A20" authorId="0" shapeId="0" xr:uid="{00000000-0006-0000-0200-000013000000}">
      <text>
        <r>
          <rPr>
            <b/>
            <sz val="9"/>
            <color indexed="81"/>
            <rFont val="Tahoma"/>
            <family val="2"/>
          </rPr>
          <t xml:space="preserve">Sum of Lines 1-5
</t>
        </r>
        <r>
          <rPr>
            <sz val="9"/>
            <color indexed="81"/>
            <rFont val="Tahoma"/>
            <family val="2"/>
          </rPr>
          <t xml:space="preserve">Gives the revenue generated within the accounting period adjusted for inventory changes and livestock purchases
</t>
        </r>
      </text>
    </comment>
    <comment ref="A22" authorId="0" shapeId="0" xr:uid="{00000000-0006-0000-0200-000014000000}">
      <text>
        <r>
          <rPr>
            <b/>
            <sz val="9"/>
            <color indexed="81"/>
            <rFont val="Tahoma"/>
            <family val="2"/>
          </rPr>
          <t xml:space="preserve">Account for all farm expenses within the following categories.
</t>
        </r>
        <r>
          <rPr>
            <sz val="9"/>
            <color indexed="81"/>
            <rFont val="Tahoma"/>
            <family val="2"/>
          </rPr>
          <t xml:space="preserve">
</t>
        </r>
      </text>
    </comment>
    <comment ref="A25" authorId="0" shapeId="0" xr:uid="{00000000-0006-0000-0200-000015000000}">
      <text>
        <r>
          <rPr>
            <b/>
            <sz val="9"/>
            <color indexed="81"/>
            <rFont val="Tahoma"/>
            <family val="2"/>
          </rPr>
          <t xml:space="preserve">Line 6- Line 7
</t>
        </r>
        <r>
          <rPr>
            <sz val="9"/>
            <color indexed="81"/>
            <rFont val="Tahoma"/>
            <family val="2"/>
          </rPr>
          <t>This value is commonly used in financial ratios (such as Asset Turnover and Operating Profit Margin) to give a more accurate picture of an operation that uses large amounts of purchased feed, such as a backgrounding or feedlot operation</t>
        </r>
      </text>
    </comment>
    <comment ref="A44" authorId="0" shapeId="0" xr:uid="{00000000-0006-0000-0200-000016000000}">
      <text>
        <r>
          <rPr>
            <b/>
            <sz val="9"/>
            <color indexed="81"/>
            <rFont val="Tahoma"/>
            <family val="2"/>
          </rPr>
          <t>This is brought in from the balance sheet, making an accrual adjustment for the difference in Accounts Payable/Accrued Expenses and Fertilizer &amp; Supplies from the beginning to the end of the accounting period</t>
        </r>
      </text>
    </comment>
    <comment ref="A48" authorId="0" shapeId="0" xr:uid="{00000000-0006-0000-0200-000017000000}">
      <text>
        <r>
          <rPr>
            <b/>
            <sz val="9"/>
            <color indexed="81"/>
            <rFont val="Tahoma"/>
            <family val="2"/>
          </rPr>
          <t>Total interest expense paid during the accounting period</t>
        </r>
        <r>
          <rPr>
            <sz val="9"/>
            <color indexed="81"/>
            <rFont val="Tahoma"/>
            <family val="2"/>
          </rPr>
          <t xml:space="preserve">
</t>
        </r>
      </text>
    </comment>
    <comment ref="A49" authorId="0" shapeId="0" xr:uid="{00000000-0006-0000-0200-000018000000}">
      <text>
        <r>
          <rPr>
            <b/>
            <sz val="9"/>
            <color indexed="81"/>
            <rFont val="Tahoma"/>
            <family val="2"/>
          </rPr>
          <t>Balance Sheet difference in Accrued Interest from the beginning to the ending of the accounting period</t>
        </r>
        <r>
          <rPr>
            <sz val="9"/>
            <color indexed="81"/>
            <rFont val="Tahoma"/>
            <family val="2"/>
          </rPr>
          <t xml:space="preserve">
</t>
        </r>
      </text>
    </comment>
    <comment ref="A50" authorId="0" shapeId="0" xr:uid="{00000000-0006-0000-0200-000019000000}">
      <text>
        <r>
          <rPr>
            <b/>
            <sz val="9"/>
            <color indexed="81"/>
            <rFont val="Tahoma"/>
            <family val="2"/>
          </rPr>
          <t xml:space="preserve">(Line 27A + 27B) 
</t>
        </r>
        <r>
          <rPr>
            <sz val="9"/>
            <color indexed="81"/>
            <rFont val="Tahoma"/>
            <family val="2"/>
          </rPr>
          <t xml:space="preserve">Gives an accrual adjusted interest expense for the accounting period
</t>
        </r>
      </text>
    </comment>
    <comment ref="A51" authorId="0" shapeId="0" xr:uid="{00000000-0006-0000-0200-00001A000000}">
      <text>
        <r>
          <rPr>
            <b/>
            <sz val="9"/>
            <color indexed="81"/>
            <rFont val="Tahoma"/>
            <family val="2"/>
          </rPr>
          <t>Represents value lost on machinery/equipment/buildings throughout the year.  Typically follows a schedule based on useful life. (Do not use tax depreciation).</t>
        </r>
        <r>
          <rPr>
            <sz val="9"/>
            <color indexed="81"/>
            <rFont val="Tahoma"/>
            <family val="2"/>
          </rPr>
          <t xml:space="preserve">
</t>
        </r>
      </text>
    </comment>
    <comment ref="A53" authorId="0" shapeId="0" xr:uid="{00000000-0006-0000-0200-00001B000000}">
      <text>
        <r>
          <rPr>
            <b/>
            <sz val="9"/>
            <color indexed="81"/>
            <rFont val="Tahoma"/>
            <family val="2"/>
          </rPr>
          <t xml:space="preserve">Sum of Lines 26-28
</t>
        </r>
        <r>
          <rPr>
            <sz val="9"/>
            <color indexed="81"/>
            <rFont val="Tahoma"/>
            <family val="2"/>
          </rPr>
          <t xml:space="preserve">Represents total accrual adjusted expenses to generate revenue in Line 6
</t>
        </r>
      </text>
    </comment>
    <comment ref="A55" authorId="0" shapeId="0" xr:uid="{00000000-0006-0000-0200-00001C000000}">
      <text>
        <r>
          <rPr>
            <b/>
            <sz val="9"/>
            <color indexed="81"/>
            <rFont val="Tahoma"/>
            <family val="2"/>
          </rPr>
          <t xml:space="preserve">Line 6-Line 29
</t>
        </r>
        <r>
          <rPr>
            <sz val="9"/>
            <color indexed="81"/>
            <rFont val="Tahoma"/>
            <family val="2"/>
          </rPr>
          <t>Overall profitability of the farm business over this accounting period.  Represents money to pay for family living expenses or unpaid operator labor, and to reinvest into the farm business</t>
        </r>
      </text>
    </comment>
    <comment ref="A57" authorId="0" shapeId="0" xr:uid="{00000000-0006-0000-0200-00001D000000}">
      <text>
        <r>
          <rPr>
            <b/>
            <sz val="9"/>
            <color indexed="81"/>
            <rFont val="Tahoma"/>
            <family val="2"/>
          </rPr>
          <t>This is not directly used in the income statement but is needed to calculate financial ratios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D50" authorId="0" shapeId="0" xr:uid="{9DEA439C-E2D9-43F0-A4EE-1967D6402C78}">
      <text>
        <r>
          <rPr>
            <b/>
            <sz val="9"/>
            <color indexed="81"/>
            <rFont val="Tahoma"/>
            <family val="2"/>
          </rPr>
          <t>Enter your cash balance in farm checking and savings accounts at the beginning of the year.  The spreadsheet assumes you will use cash on hand before operating loan funds.  Keep in mind that you will need to keep some cash in checking, so your operating loan funds will be understated by that amount.</t>
        </r>
        <r>
          <rPr>
            <sz val="9"/>
            <color indexed="81"/>
            <rFont val="Tahoma"/>
            <family val="2"/>
          </rPr>
          <t xml:space="preserve">
</t>
        </r>
      </text>
    </comment>
    <comment ref="D51" authorId="0" shapeId="0" xr:uid="{DFF2AD25-2425-4486-A2D4-1CC4CD182AAC}">
      <text>
        <r>
          <rPr>
            <b/>
            <sz val="9"/>
            <color indexed="81"/>
            <rFont val="Tahoma"/>
            <family val="2"/>
          </rPr>
          <t>Enter operating loan balance at of the beginning of the year.  Net Cash Flow will be added to this amount each month (after cash on hand is used) to determine operating loan needs.</t>
        </r>
        <r>
          <rPr>
            <sz val="9"/>
            <color indexed="81"/>
            <rFont val="Tahoma"/>
            <family val="2"/>
          </rPr>
          <t xml:space="preserve">
</t>
        </r>
      </text>
    </comment>
  </commentList>
</comments>
</file>

<file path=xl/sharedStrings.xml><?xml version="1.0" encoding="utf-8"?>
<sst xmlns="http://schemas.openxmlformats.org/spreadsheetml/2006/main" count="260" uniqueCount="232">
  <si>
    <t>ASSETS:</t>
  </si>
  <si>
    <t xml:space="preserve"> </t>
  </si>
  <si>
    <t xml:space="preserve">1) Cash </t>
  </si>
  <si>
    <t>January 1</t>
  </si>
  <si>
    <t>December 31</t>
  </si>
  <si>
    <t>Average</t>
  </si>
  <si>
    <t xml:space="preserve">8) TOTAL CURRENT ASSETS </t>
  </si>
  <si>
    <t>Notes</t>
  </si>
  <si>
    <t xml:space="preserve">9) Breeding Livestock </t>
  </si>
  <si>
    <t xml:space="preserve">11) Buildings </t>
  </si>
  <si>
    <t xml:space="preserve">10) Machinery and Equipment </t>
  </si>
  <si>
    <t>12) Investments in Cooperatives</t>
  </si>
  <si>
    <t xml:space="preserve">13) Land </t>
  </si>
  <si>
    <t>14) TOTAL NONCURRENT ASSETS</t>
  </si>
  <si>
    <t>Dr. Rich Llewelyn</t>
  </si>
  <si>
    <t>Kansas State University</t>
  </si>
  <si>
    <t>rvl@ksu.edu</t>
  </si>
  <si>
    <t>INSTRUCTIONS FOR THE USER:</t>
  </si>
  <si>
    <t>FOR MORE INFORMATION:</t>
  </si>
  <si>
    <t>With Questions contact:</t>
  </si>
  <si>
    <t>Extension Assistant</t>
  </si>
  <si>
    <t>785-532-1504</t>
  </si>
  <si>
    <t>Hover or click on each item with a red triangle to get more detailed information on what to enter.</t>
  </si>
  <si>
    <t>BALANCE SHEET for</t>
  </si>
  <si>
    <t>Current Ratio</t>
  </si>
  <si>
    <t>Jan. 1</t>
  </si>
  <si>
    <t>Dec. 31</t>
  </si>
  <si>
    <t>FINANCIAL RATIOS</t>
  </si>
  <si>
    <t>Working Capital</t>
  </si>
  <si>
    <t>(Line 28/Line 15)</t>
  </si>
  <si>
    <t>Debt/Asset Ratio</t>
  </si>
  <si>
    <t>Equity/Asset Ratio</t>
  </si>
  <si>
    <t>Debt/Equity Ratio</t>
  </si>
  <si>
    <t>16) Accounts Payable/Accrued Expenses</t>
  </si>
  <si>
    <t>18) Current Portion: Deferred Taxes</t>
  </si>
  <si>
    <t xml:space="preserve">20) Current Portion of Term Debt </t>
  </si>
  <si>
    <t>21) Accrued Interest</t>
  </si>
  <si>
    <t>22)TOTAL CURRENT LIABILITIES</t>
  </si>
  <si>
    <t>23) Noncurrent Portion: Deferred Taxes</t>
  </si>
  <si>
    <t xml:space="preserve">2) Accounts Receivable </t>
  </si>
  <si>
    <t xml:space="preserve">3) Fertilizer and Supplies   </t>
  </si>
  <si>
    <t xml:space="preserve">4) Investment in Growing Crops </t>
  </si>
  <si>
    <t xml:space="preserve">5) Crops Held for Sale and Feed </t>
  </si>
  <si>
    <t>6) Market Livestock</t>
  </si>
  <si>
    <t>7) Other Current Assets</t>
  </si>
  <si>
    <t>24) Noncurrent Portion: Intermediate Loans</t>
  </si>
  <si>
    <t>25) Noncurrent Portion: Long-term Loans</t>
  </si>
  <si>
    <t xml:space="preserve">26) TOTAL NONCURRENT LIABILITIES </t>
  </si>
  <si>
    <t>19) Current Loans Due Within One Year</t>
  </si>
  <si>
    <t>(Line 8/Line 22)</t>
  </si>
  <si>
    <t>(Line 8-Line 22)</t>
  </si>
  <si>
    <t>(Line 27/Line 15)</t>
  </si>
  <si>
    <t>(Line 27/Line 28)</t>
  </si>
  <si>
    <t>17) Income &amp; Social Security Taxes Payable</t>
  </si>
  <si>
    <t>INCOME STATEMENT for</t>
  </si>
  <si>
    <t>Farm Business Receipts:</t>
  </si>
  <si>
    <t>1) Accrual Gross Revenue from Crops …………………………………</t>
  </si>
  <si>
    <t>2) Accrual Gross Revenue from Livestock and Milk……………</t>
  </si>
  <si>
    <t>3) Agricultural Program Payments ………………………………………</t>
  </si>
  <si>
    <t>5) Other Farm Income ……………………………………………………….</t>
  </si>
  <si>
    <t>Farm Business Expenses:</t>
  </si>
  <si>
    <t>Rate of Return on Farm Assets</t>
  </si>
  <si>
    <t>Rate of Return on Farm Equity</t>
  </si>
  <si>
    <t>Operating Profit Margin</t>
  </si>
  <si>
    <t>KSU-Integrated Financial Statements</t>
  </si>
  <si>
    <t>Asset Turnover Ratio</t>
  </si>
  <si>
    <t>Operating Expense Ratio</t>
  </si>
  <si>
    <t>Depreciation Expense Ratio</t>
  </si>
  <si>
    <t>Interest Expense Ratio</t>
  </si>
  <si>
    <t>Net Farm Income Ratio</t>
  </si>
  <si>
    <t>Working Capital Ratio</t>
  </si>
  <si>
    <t>9) Labor Hired ………………………………………………………………….</t>
  </si>
  <si>
    <t>10) Repairs ………………………………………………………………………..</t>
  </si>
  <si>
    <t>11) Seed ………………………………………………………………………….</t>
  </si>
  <si>
    <t>12) Fertilizer ……………………………………………………………………..</t>
  </si>
  <si>
    <t>13) Herbicide and Insecticide………………………………………………</t>
  </si>
  <si>
    <t>14) Veterinarian Expense……………………………………………………</t>
  </si>
  <si>
    <t>15) Storage &amp; Marketing ….………………………………………………</t>
  </si>
  <si>
    <t>16) Machinery Hire and Lease…………………………………………..</t>
  </si>
  <si>
    <t>(Balance Sheet Line 8/Balance Sheet Line 22)</t>
  </si>
  <si>
    <t>(Balance Sheet Line 27/Balance Sheet Line 15)</t>
  </si>
  <si>
    <t>(Balance Sheet Line 28/Balance Sheet Line 15)</t>
  </si>
  <si>
    <t>(Balance Sheet Line 27/Balance Sheet Line 28)</t>
  </si>
  <si>
    <r>
      <t>(Balance Sheet Line 8-Balance Sheet</t>
    </r>
    <r>
      <rPr>
        <b/>
        <i/>
        <sz val="11"/>
        <color theme="1"/>
        <rFont val="Calibri"/>
        <family val="2"/>
        <scheme val="minor"/>
      </rPr>
      <t xml:space="preserve"> </t>
    </r>
    <r>
      <rPr>
        <i/>
        <sz val="11"/>
        <color theme="1"/>
        <rFont val="Calibri"/>
        <family val="2"/>
        <scheme val="minor"/>
      </rPr>
      <t>Line 22)</t>
    </r>
  </si>
  <si>
    <t>CASH INFLOW ITEMS</t>
  </si>
  <si>
    <t>Annual Estimate</t>
  </si>
  <si>
    <t>Jan.</t>
  </si>
  <si>
    <t>Feb.</t>
  </si>
  <si>
    <t>Mar.</t>
  </si>
  <si>
    <t>April</t>
  </si>
  <si>
    <t>May</t>
  </si>
  <si>
    <t>June</t>
  </si>
  <si>
    <t>July</t>
  </si>
  <si>
    <t>Aug.</t>
  </si>
  <si>
    <t>Sep.</t>
  </si>
  <si>
    <t>Oct.</t>
  </si>
  <si>
    <t>Nov.</t>
  </si>
  <si>
    <t>Dec.</t>
  </si>
  <si>
    <t xml:space="preserve">     Livestock:</t>
  </si>
  <si>
    <t xml:space="preserve">          Beef</t>
  </si>
  <si>
    <t xml:space="preserve">     Crops:</t>
  </si>
  <si>
    <t xml:space="preserve">          Soybeans</t>
  </si>
  <si>
    <t xml:space="preserve">          Hay and Forage</t>
  </si>
  <si>
    <t xml:space="preserve">     Agricultural Program Payments</t>
  </si>
  <si>
    <t xml:space="preserve">     Crop Insurance Proceeds</t>
  </si>
  <si>
    <t xml:space="preserve">     Miscellaneous Income</t>
  </si>
  <si>
    <t xml:space="preserve">     Capital Asset Sales</t>
  </si>
  <si>
    <t xml:space="preserve">     Off-Farm Income</t>
  </si>
  <si>
    <t>CASH OUTFLOW ITEMS</t>
  </si>
  <si>
    <t xml:space="preserve">     Feed</t>
  </si>
  <si>
    <t xml:space="preserve">     Hired Labor</t>
  </si>
  <si>
    <t xml:space="preserve">     Repairs</t>
  </si>
  <si>
    <t xml:space="preserve">     Seed</t>
  </si>
  <si>
    <t xml:space="preserve">     Fertilizer</t>
  </si>
  <si>
    <t xml:space="preserve">     Veterinarian Expense</t>
  </si>
  <si>
    <t xml:space="preserve">     Property Tax</t>
  </si>
  <si>
    <t xml:space="preserve">     General Farm Insurance</t>
  </si>
  <si>
    <t xml:space="preserve">     Cash Rent</t>
  </si>
  <si>
    <t xml:space="preserve">     Herbicide and Insecticide</t>
  </si>
  <si>
    <t xml:space="preserve">     Miscellaneous Expense</t>
  </si>
  <si>
    <t xml:space="preserve">     Interest</t>
  </si>
  <si>
    <t xml:space="preserve">     Capital Asset Purchases</t>
  </si>
  <si>
    <t xml:space="preserve">     Family Living Withdrawals</t>
  </si>
  <si>
    <t xml:space="preserve">     Estimated Taxes</t>
  </si>
  <si>
    <t xml:space="preserve">          Other</t>
  </si>
  <si>
    <t xml:space="preserve">          Wheat</t>
  </si>
  <si>
    <t xml:space="preserve">          Corn</t>
  </si>
  <si>
    <t xml:space="preserve">          Sorghum</t>
  </si>
  <si>
    <t>An Excel spreadsheet to build a balance sheet, income statement, and cash flow from farm records</t>
  </si>
  <si>
    <t xml:space="preserve">     Storage &amp; Marketing</t>
  </si>
  <si>
    <t xml:space="preserve">     Machinery Hire and Lease</t>
  </si>
  <si>
    <t xml:space="preserve">     Real Estate Tax</t>
  </si>
  <si>
    <t xml:space="preserve">     Crop Insurance Premiums</t>
  </si>
  <si>
    <t xml:space="preserve">     Other</t>
  </si>
  <si>
    <t>Robin Reid</t>
  </si>
  <si>
    <t>Extension Associate</t>
  </si>
  <si>
    <t>robinreid@ksu.edu</t>
  </si>
  <si>
    <t>785-532-0964</t>
  </si>
  <si>
    <t>Kevin Herbel</t>
  </si>
  <si>
    <t>kherbel@ksu.edu</t>
  </si>
  <si>
    <t>785-532-8706</t>
  </si>
  <si>
    <t>KFMA Executive Director</t>
  </si>
  <si>
    <t>Copyright 2017 AgManager.info, K-State Department of Agricultural Economics</t>
  </si>
  <si>
    <t xml:space="preserve">CASH FLOW PROJECTION FOR OPERATION LOAN DETERMINATION for </t>
  </si>
  <si>
    <t>Total Expense Ratio</t>
  </si>
  <si>
    <t>FARM FINANCIAL RATIOS</t>
  </si>
  <si>
    <t>30) Total Personal Assets</t>
  </si>
  <si>
    <t>31) TOTAL FARM AND PERSONAL ASSETS</t>
  </si>
  <si>
    <t>32) Total Personal Liabilities</t>
  </si>
  <si>
    <t>COMBINED PERSONAL &amp; FARM FINANCIAL RATIOS</t>
  </si>
  <si>
    <t>(Line 33/Line 31)</t>
  </si>
  <si>
    <t>15) TOTAL FARM ASSETS</t>
  </si>
  <si>
    <t>27) TOTAL FARM LIABILITIES</t>
  </si>
  <si>
    <t>28) FARM NET WORTH</t>
  </si>
  <si>
    <t>29) TOTAL LIABILITIES AND NET WORTH</t>
  </si>
  <si>
    <t>34) PERSONAL NET WORTH</t>
  </si>
  <si>
    <t>35) TOTAL FARM AND PERSONAL NET WORTH</t>
  </si>
  <si>
    <t>(Line 35/Line 31)</t>
  </si>
  <si>
    <t>(Line 33/Line 35)</t>
  </si>
  <si>
    <t>(adds lines 1-7)</t>
  </si>
  <si>
    <t>(adds lines 9-13)</t>
  </si>
  <si>
    <t>(adds lines 8 &amp; 14)</t>
  </si>
  <si>
    <t>(adds lines 16-21)</t>
  </si>
  <si>
    <t>(adds lines 23-25)</t>
  </si>
  <si>
    <t>(adds lines 22 &amp; 26)</t>
  </si>
  <si>
    <t>(subtracts line 27 from 15)</t>
  </si>
  <si>
    <t>(adds line 27 &amp; 28)</t>
  </si>
  <si>
    <t>(adds lines 15 &amp; 30)</t>
  </si>
  <si>
    <t>(adds lines 27 &amp; 32)</t>
  </si>
  <si>
    <t>(subtracts line 32 from 30)</t>
  </si>
  <si>
    <t>(subtracts line 33 from 31)</t>
  </si>
  <si>
    <t>LIABILITIES AND NET WORTH:</t>
  </si>
  <si>
    <t>33) TOTAL FARM AND PERSONAL LIABILITIES</t>
  </si>
  <si>
    <t>4) Accounts Receivable Adjustment…………………………………..</t>
  </si>
  <si>
    <t>7) Purchased Feed………………………………………………………………</t>
  </si>
  <si>
    <t>6) ACCRUAL GROSS FARM REVENUE…..………………………..……..</t>
  </si>
  <si>
    <t>8) VALUE OF FARM PRODUCTION……………………………………….</t>
  </si>
  <si>
    <t>(Working Capital value/Line 6)</t>
  </si>
  <si>
    <t xml:space="preserve">     1A) Crop Cash Sales …………………………………………………………….</t>
  </si>
  <si>
    <t xml:space="preserve">     1B) Ending Crop Inventory ………………………………………………….</t>
  </si>
  <si>
    <t xml:space="preserve">     1C) Beginning Crop Inventory …………………………………………….</t>
  </si>
  <si>
    <t xml:space="preserve">     1D) Crop Insurance Proceeds …………………………………………………</t>
  </si>
  <si>
    <t xml:space="preserve">     2A) Livestock and Milk Cash Sales ………………………………………</t>
  </si>
  <si>
    <t xml:space="preserve">     2B) Ending Livestock Inventory ………………………………………….</t>
  </si>
  <si>
    <t xml:space="preserve">     2C) Beginning Livestock Inventory …………………………………….</t>
  </si>
  <si>
    <t xml:space="preserve">     2D) Livestock Purchases………………………………………….…………….</t>
  </si>
  <si>
    <t>Balance Sheet-A Financial Management Tool</t>
  </si>
  <si>
    <t>Income Statement-A Financial Management Tool</t>
  </si>
  <si>
    <t>Financial Ratios Used in Financial Management</t>
  </si>
  <si>
    <t>Computation of Deferred Tax Liability</t>
  </si>
  <si>
    <t>Cash Flow Projection for Operating Loan Determination</t>
  </si>
  <si>
    <t xml:space="preserve">     Livestock Purchases</t>
  </si>
  <si>
    <t>(Line 8/Balance Sheet Line 15 Average)</t>
  </si>
  <si>
    <t>(Line 27/Line 6)</t>
  </si>
  <si>
    <t>(Line 26/Line 6)</t>
  </si>
  <si>
    <t>(Line 28/Line 6)</t>
  </si>
  <si>
    <t>(Line 29/Line 6)</t>
  </si>
  <si>
    <t xml:space="preserve">See Farm Management Guides: </t>
  </si>
  <si>
    <r>
      <rPr>
        <b/>
        <sz val="11"/>
        <color rgb="FF0070C0"/>
        <rFont val="Calibri"/>
        <family val="2"/>
        <scheme val="minor"/>
      </rPr>
      <t>Blue</t>
    </r>
    <r>
      <rPr>
        <sz val="11"/>
        <color theme="1"/>
        <rFont val="Calibri"/>
        <family val="2"/>
        <scheme val="minor"/>
      </rPr>
      <t xml:space="preserve"> values are inputs that need to be entered for your operation.  Black values are automatically calculated.</t>
    </r>
  </si>
  <si>
    <t xml:space="preserve">     Fuel and Oil</t>
  </si>
  <si>
    <t xml:space="preserve">     Utilities</t>
  </si>
  <si>
    <t>TOTAL CASH INFLOW (Add Lines 1 through 15)</t>
  </si>
  <si>
    <t>18) Utilities……………………………………………………………………….</t>
  </si>
  <si>
    <t>19) Property Tax ………………………………………………………………..</t>
  </si>
  <si>
    <t>20) Real Estate Tax…………………………………………………………….</t>
  </si>
  <si>
    <t>21) General Farm Insurance ………………………………………………</t>
  </si>
  <si>
    <t>22) Crop Insurance Premiums ………………………………………….</t>
  </si>
  <si>
    <t>23) Cash Rent……………………………………………………………………..</t>
  </si>
  <si>
    <t>24) Miscellaneous ……………………………………………………………..</t>
  </si>
  <si>
    <t>25) Expense Inventory Adjustment ………………………………….</t>
  </si>
  <si>
    <t>26) ACCRUED OPERATING EXPENSES</t>
  </si>
  <si>
    <t xml:space="preserve">     27A) Cash Interest Paid………………………………………………………..</t>
  </si>
  <si>
    <t xml:space="preserve">     27B) Accrued Interest Adjustment………………………………………</t>
  </si>
  <si>
    <t>27) Total Interest Expenses…………………………………………………</t>
  </si>
  <si>
    <t>28) Depreciation ………………………………………………………………..</t>
  </si>
  <si>
    <t>29) TOTAL FARM BUSINESS EXPENSES…………………...……………</t>
  </si>
  <si>
    <t>30) NET FARM INCOME……………………………...…………………………</t>
  </si>
  <si>
    <t>31) Value of Unpaid Labor and Management……………………..</t>
  </si>
  <si>
    <t>17) Fuel and Oil……..…………………………………………………………</t>
  </si>
  <si>
    <t>(Line 30+Line 27-Line 31)/Balance Sheet Line 15 Average</t>
  </si>
  <si>
    <t>(Line 30-Line 31)/Balance Sheet Line 28 Average</t>
  </si>
  <si>
    <t>(Line 30+Line 27-Line 31)/Line 8</t>
  </si>
  <si>
    <t>(Line 30/Line 6)</t>
  </si>
  <si>
    <t>Name</t>
  </si>
  <si>
    <t>Date</t>
  </si>
  <si>
    <t>Version- 8.8.2018</t>
  </si>
  <si>
    <t xml:space="preserve">     Term Loan Proceeds</t>
  </si>
  <si>
    <t xml:space="preserve">     Term Loan Payments</t>
  </si>
  <si>
    <t>TOTAL CASH OUTFLOWS (Add lines 17 through 40)</t>
  </si>
  <si>
    <t>NET CASH FLOW (Line 16-Line 41)</t>
  </si>
  <si>
    <t>CASH BALANCE</t>
  </si>
  <si>
    <t>PROJECTED OPERATING LOAN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</si>
</sst>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0.0%"/>
    <numFmt numFmtId="166" formatCode="&quot;$&quot;#,##0.00"/>
  </numFmts>
  <fonts count="45" x14ac:knownFonts="1">
    <font>
      <sz val="11"/>
      <color theme="1"/>
      <name val="Calibri"/>
      <family val="2"/>
      <scheme val="minor"/>
    </font>
    <font>
      <b/>
      <sz val="11"/>
      <color theme="1"/>
      <name val="Calibri"/>
      <family val="2"/>
      <scheme val="minor"/>
    </font>
    <font>
      <b/>
      <sz val="13"/>
      <color theme="1"/>
      <name val="Calibri"/>
      <family val="2"/>
      <scheme val="minor"/>
    </font>
    <font>
      <b/>
      <sz val="15"/>
      <color theme="1"/>
      <name val="Calibri"/>
      <family val="2"/>
      <scheme val="minor"/>
    </font>
    <font>
      <sz val="10"/>
      <name val="Arial"/>
      <family val="2"/>
    </font>
    <font>
      <u/>
      <sz val="10"/>
      <color indexed="12"/>
      <name val="Arial"/>
      <family val="2"/>
    </font>
    <font>
      <sz val="9"/>
      <color indexed="81"/>
      <name val="Tahoma"/>
      <family val="2"/>
    </font>
    <font>
      <b/>
      <sz val="9"/>
      <color indexed="81"/>
      <name val="Tahoma"/>
      <family val="2"/>
    </font>
    <font>
      <sz val="11"/>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
      <b/>
      <sz val="14"/>
      <color theme="1"/>
      <name val="Calibri"/>
      <family val="2"/>
      <scheme val="minor"/>
    </font>
    <font>
      <u/>
      <sz val="11"/>
      <color theme="10"/>
      <name val="Calibri"/>
      <family val="2"/>
      <scheme val="minor"/>
    </font>
    <font>
      <sz val="14"/>
      <name val="Calibri"/>
      <family val="2"/>
      <scheme val="minor"/>
    </font>
    <font>
      <b/>
      <i/>
      <sz val="9"/>
      <color indexed="81"/>
      <name val="Tahoma"/>
      <family val="2"/>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1"/>
      <color rgb="FF0070C0"/>
      <name val="Calibri"/>
      <family val="2"/>
      <scheme val="minor"/>
    </font>
    <font>
      <u/>
      <sz val="10"/>
      <color indexed="12"/>
      <name val="Arial"/>
      <family val="2"/>
    </font>
    <font>
      <sz val="11"/>
      <color theme="1"/>
      <name val="Calibri"/>
      <family val="2"/>
      <scheme val="minor"/>
    </font>
    <font>
      <i/>
      <sz val="12"/>
      <name val="Calibri"/>
      <family val="2"/>
      <scheme val="minor"/>
    </font>
    <font>
      <b/>
      <i/>
      <sz val="12"/>
      <name val="Calibri"/>
      <family val="2"/>
      <scheme val="minor"/>
    </font>
    <font>
      <i/>
      <u/>
      <sz val="10"/>
      <color indexed="12"/>
      <name val="Arial"/>
      <family val="2"/>
    </font>
    <font>
      <sz val="11"/>
      <name val="Arial"/>
      <family val="2"/>
    </font>
    <font>
      <u/>
      <sz val="12"/>
      <color theme="10"/>
      <name val="Calibri"/>
      <family val="2"/>
      <scheme val="minor"/>
    </font>
    <font>
      <u/>
      <sz val="12"/>
      <color indexed="12"/>
      <name val="Calibri"/>
      <family val="2"/>
      <scheme val="minor"/>
    </font>
  </fonts>
  <fills count="5">
    <fill>
      <patternFill patternType="none"/>
    </fill>
    <fill>
      <patternFill patternType="gray125"/>
    </fill>
    <fill>
      <patternFill patternType="solid">
        <fgColor rgb="FF7030A0"/>
        <bgColor indexed="64"/>
      </patternFill>
    </fill>
    <fill>
      <patternFill patternType="solid">
        <fgColor theme="4" tint="0.59999389629810485"/>
        <bgColor indexed="65"/>
      </patternFill>
    </fill>
    <fill>
      <patternFill patternType="solid">
        <fgColor theme="4" tint="0.59999389629810485"/>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 fillId="3" borderId="0" applyNumberFormat="0" applyBorder="0" applyAlignment="0" applyProtection="0"/>
    <xf numFmtId="0" fontId="13" fillId="0" borderId="0" applyNumberFormat="0" applyFill="0" applyBorder="0" applyAlignment="0" applyProtection="0"/>
  </cellStyleXfs>
  <cellXfs count="171">
    <xf numFmtId="0" fontId="0" fillId="0" borderId="0" xfId="0"/>
    <xf numFmtId="0" fontId="0" fillId="0" borderId="1" xfId="0" applyBorder="1"/>
    <xf numFmtId="6" fontId="1" fillId="0" borderId="0" xfId="0" applyNumberFormat="1" applyFont="1" applyBorder="1"/>
    <xf numFmtId="0" fontId="3" fillId="0" borderId="10" xfId="0" applyFont="1" applyBorder="1"/>
    <xf numFmtId="0" fontId="0" fillId="0" borderId="11" xfId="0" applyBorder="1"/>
    <xf numFmtId="0" fontId="0" fillId="0" borderId="13" xfId="0" applyBorder="1"/>
    <xf numFmtId="0" fontId="0" fillId="0" borderId="0" xfId="0" applyBorder="1"/>
    <xf numFmtId="0" fontId="0" fillId="0" borderId="14" xfId="0" applyBorder="1"/>
    <xf numFmtId="0" fontId="2" fillId="0" borderId="15" xfId="0" applyFont="1" applyBorder="1"/>
    <xf numFmtId="0" fontId="0" fillId="0" borderId="16" xfId="0" applyBorder="1"/>
    <xf numFmtId="16" fontId="1" fillId="0" borderId="0" xfId="0" quotePrefix="1" applyNumberFormat="1"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64" fontId="8" fillId="0" borderId="0" xfId="0" applyNumberFormat="1" applyFont="1" applyBorder="1" applyProtection="1"/>
    <xf numFmtId="164" fontId="0" fillId="0" borderId="0" xfId="0" applyNumberFormat="1" applyBorder="1"/>
    <xf numFmtId="3" fontId="0" fillId="0" borderId="14" xfId="0" applyNumberFormat="1" applyBorder="1" applyProtection="1">
      <protection locked="0"/>
    </xf>
    <xf numFmtId="0" fontId="0" fillId="0" borderId="14" xfId="0" applyBorder="1" applyProtection="1">
      <protection locked="0"/>
    </xf>
    <xf numFmtId="0" fontId="8" fillId="0" borderId="0" xfId="0" applyFont="1" applyBorder="1" applyProtection="1"/>
    <xf numFmtId="6" fontId="0" fillId="0" borderId="0" xfId="0" applyNumberFormat="1" applyBorder="1"/>
    <xf numFmtId="0" fontId="0" fillId="0" borderId="14" xfId="0" applyBorder="1" applyAlignment="1" applyProtection="1">
      <alignment horizontal="center"/>
      <protection locked="0"/>
    </xf>
    <xf numFmtId="0" fontId="1" fillId="0" borderId="13" xfId="0" applyFont="1" applyBorder="1"/>
    <xf numFmtId="164" fontId="1" fillId="0" borderId="0" xfId="0" applyNumberFormat="1" applyFont="1" applyBorder="1"/>
    <xf numFmtId="0" fontId="0" fillId="0" borderId="16" xfId="0" applyBorder="1" applyAlignment="1" applyProtection="1">
      <alignment horizontal="center"/>
      <protection locked="0"/>
    </xf>
    <xf numFmtId="0" fontId="0" fillId="0" borderId="14" xfId="0" applyBorder="1" applyAlignment="1">
      <alignment horizontal="center"/>
    </xf>
    <xf numFmtId="0" fontId="1" fillId="0" borderId="17" xfId="0" applyFont="1" applyBorder="1"/>
    <xf numFmtId="6" fontId="1" fillId="0" borderId="18" xfId="0" applyNumberFormat="1" applyFont="1" applyBorder="1"/>
    <xf numFmtId="164" fontId="1" fillId="0" borderId="18" xfId="0" applyNumberFormat="1" applyFont="1" applyBorder="1"/>
    <xf numFmtId="164" fontId="0" fillId="0" borderId="18" xfId="0" applyNumberFormat="1" applyBorder="1"/>
    <xf numFmtId="0" fontId="9" fillId="0" borderId="0" xfId="0" applyFont="1"/>
    <xf numFmtId="0" fontId="0" fillId="0" borderId="9" xfId="0" applyBorder="1"/>
    <xf numFmtId="0" fontId="0" fillId="0" borderId="9" xfId="0" applyBorder="1" applyAlignment="1">
      <alignment horizontal="center"/>
    </xf>
    <xf numFmtId="6" fontId="0" fillId="0" borderId="9" xfId="0" applyNumberFormat="1" applyBorder="1" applyAlignment="1">
      <alignment horizontal="center"/>
    </xf>
    <xf numFmtId="2" fontId="0" fillId="0" borderId="9" xfId="0" applyNumberFormat="1" applyBorder="1" applyAlignment="1">
      <alignment horizontal="center"/>
    </xf>
    <xf numFmtId="165" fontId="0" fillId="0" borderId="9" xfId="0" applyNumberFormat="1" applyBorder="1" applyAlignment="1">
      <alignment horizontal="center"/>
    </xf>
    <xf numFmtId="164" fontId="0" fillId="0" borderId="9" xfId="0" applyNumberFormat="1" applyBorder="1"/>
    <xf numFmtId="164" fontId="0" fillId="0" borderId="0" xfId="0" applyNumberFormat="1"/>
    <xf numFmtId="0" fontId="2" fillId="0" borderId="0" xfId="0" applyFont="1"/>
    <xf numFmtId="164" fontId="10" fillId="3" borderId="1" xfId="4" applyNumberFormat="1" applyBorder="1" applyAlignment="1" applyProtection="1">
      <alignment horizontal="center"/>
      <protection locked="0"/>
    </xf>
    <xf numFmtId="164" fontId="0" fillId="0" borderId="0" xfId="0" applyNumberFormat="1" applyAlignment="1">
      <alignment horizontal="center"/>
    </xf>
    <xf numFmtId="164" fontId="0" fillId="0" borderId="1" xfId="0" applyNumberFormat="1" applyBorder="1" applyAlignment="1">
      <alignment horizontal="center"/>
    </xf>
    <xf numFmtId="164" fontId="10" fillId="3" borderId="22" xfId="4" applyNumberFormat="1" applyBorder="1" applyAlignment="1" applyProtection="1">
      <alignment horizontal="center"/>
      <protection locked="0"/>
    </xf>
    <xf numFmtId="10" fontId="0" fillId="0" borderId="0" xfId="0" applyNumberFormat="1"/>
    <xf numFmtId="0" fontId="0" fillId="0" borderId="0" xfId="0" applyAlignment="1">
      <alignment horizontal="center"/>
    </xf>
    <xf numFmtId="0" fontId="0" fillId="0" borderId="9" xfId="0" applyFill="1" applyBorder="1"/>
    <xf numFmtId="0" fontId="0" fillId="0" borderId="0" xfId="0" applyFont="1"/>
    <xf numFmtId="0" fontId="0" fillId="0" borderId="0" xfId="0" applyAlignment="1"/>
    <xf numFmtId="0" fontId="0" fillId="0" borderId="9" xfId="0" applyBorder="1" applyAlignment="1">
      <alignment horizontal="center" wrapText="1"/>
    </xf>
    <xf numFmtId="0" fontId="0" fillId="0" borderId="9" xfId="0" quotePrefix="1" applyBorder="1" applyAlignment="1">
      <alignment horizontal="center"/>
    </xf>
    <xf numFmtId="164" fontId="0" fillId="0" borderId="9" xfId="0" applyNumberFormat="1" applyBorder="1" applyAlignment="1">
      <alignment horizontal="right"/>
    </xf>
    <xf numFmtId="166" fontId="10" fillId="3" borderId="9" xfId="4" applyNumberFormat="1" applyBorder="1" applyAlignment="1" applyProtection="1">
      <alignment horizontal="right"/>
      <protection locked="0"/>
    </xf>
    <xf numFmtId="0" fontId="0" fillId="0" borderId="9" xfId="0" quotePrefix="1" applyFill="1" applyBorder="1" applyAlignment="1">
      <alignment horizontal="center"/>
    </xf>
    <xf numFmtId="166" fontId="0" fillId="3" borderId="9" xfId="4" applyNumberFormat="1" applyFont="1" applyBorder="1" applyAlignment="1" applyProtection="1">
      <alignment horizontal="right"/>
      <protection locked="0"/>
    </xf>
    <xf numFmtId="0" fontId="0" fillId="0" borderId="21" xfId="0" quotePrefix="1" applyFill="1" applyBorder="1" applyAlignment="1">
      <alignment horizontal="center"/>
    </xf>
    <xf numFmtId="164" fontId="0" fillId="0" borderId="21" xfId="0" applyNumberFormat="1" applyBorder="1" applyAlignment="1">
      <alignment horizontal="right"/>
    </xf>
    <xf numFmtId="164" fontId="8" fillId="4" borderId="9" xfId="0" applyNumberFormat="1" applyFont="1" applyFill="1" applyBorder="1" applyProtection="1">
      <protection locked="0"/>
    </xf>
    <xf numFmtId="164" fontId="8" fillId="0" borderId="0" xfId="0" applyNumberFormat="1" applyFont="1" applyBorder="1" applyProtection="1">
      <protection locked="0"/>
    </xf>
    <xf numFmtId="0" fontId="14" fillId="4" borderId="12" xfId="0" applyFont="1" applyFill="1" applyBorder="1" applyAlignment="1" applyProtection="1">
      <alignment horizontal="center"/>
      <protection locked="0"/>
    </xf>
    <xf numFmtId="0" fontId="12" fillId="0" borderId="0" xfId="0" applyFont="1" applyAlignment="1"/>
    <xf numFmtId="0" fontId="14" fillId="0" borderId="11" xfId="0" applyFont="1" applyBorder="1" applyAlignment="1" applyProtection="1">
      <alignment horizontal="center"/>
      <protection locked="0"/>
    </xf>
    <xf numFmtId="0" fontId="0" fillId="0" borderId="0" xfId="0"/>
    <xf numFmtId="0" fontId="0" fillId="0" borderId="0" xfId="0"/>
    <xf numFmtId="0" fontId="0" fillId="0" borderId="9" xfId="0" applyBorder="1" applyAlignment="1">
      <alignment horizontal="center"/>
    </xf>
    <xf numFmtId="0" fontId="0" fillId="0" borderId="0" xfId="0"/>
    <xf numFmtId="0" fontId="0" fillId="0" borderId="10" xfId="0" applyBorder="1"/>
    <xf numFmtId="0" fontId="0" fillId="0" borderId="18" xfId="0" applyBorder="1"/>
    <xf numFmtId="0" fontId="0" fillId="0" borderId="14" xfId="0" applyBorder="1" applyAlignment="1" applyProtection="1">
      <alignment horizontal="center"/>
      <protection locked="0"/>
    </xf>
    <xf numFmtId="3" fontId="0" fillId="0" borderId="14" xfId="0" applyNumberFormat="1" applyBorder="1" applyAlignment="1" applyProtection="1">
      <alignment horizontal="center"/>
      <protection locked="0"/>
    </xf>
    <xf numFmtId="16" fontId="1" fillId="0" borderId="0" xfId="0" quotePrefix="1" applyNumberFormat="1"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164" fontId="0" fillId="0" borderId="1" xfId="0" applyNumberFormat="1" applyBorder="1"/>
    <xf numFmtId="164" fontId="10" fillId="0" borderId="0" xfId="4" applyNumberFormat="1" applyFill="1" applyBorder="1" applyAlignment="1" applyProtection="1">
      <alignment horizontal="center"/>
      <protection locked="0"/>
    </xf>
    <xf numFmtId="164" fontId="10" fillId="0" borderId="1" xfId="4" applyNumberFormat="1" applyFill="1" applyBorder="1" applyAlignment="1" applyProtection="1">
      <alignment horizontal="center"/>
      <protection locked="0"/>
    </xf>
    <xf numFmtId="16" fontId="1" fillId="0" borderId="0" xfId="0" quotePrefix="1" applyNumberFormat="1" applyFont="1" applyBorder="1" applyAlignment="1" applyProtection="1">
      <alignment horizontal="center"/>
      <protection locked="0"/>
    </xf>
    <xf numFmtId="166" fontId="0" fillId="0" borderId="0" xfId="0" applyNumberFormat="1"/>
    <xf numFmtId="9" fontId="0" fillId="0" borderId="0" xfId="0" applyNumberFormat="1"/>
    <xf numFmtId="0" fontId="16" fillId="0" borderId="0" xfId="1" applyFont="1" applyProtection="1"/>
    <xf numFmtId="0" fontId="17" fillId="2" borderId="2" xfId="1" applyFont="1" applyFill="1" applyBorder="1" applyProtection="1"/>
    <xf numFmtId="0" fontId="17" fillId="2" borderId="3" xfId="1" applyFont="1" applyFill="1" applyBorder="1" applyProtection="1"/>
    <xf numFmtId="0" fontId="17" fillId="2" borderId="4" xfId="1" applyFont="1" applyFill="1" applyBorder="1" applyProtection="1"/>
    <xf numFmtId="0" fontId="18" fillId="2" borderId="5" xfId="1" applyFont="1" applyFill="1" applyBorder="1" applyAlignment="1" applyProtection="1"/>
    <xf numFmtId="0" fontId="19" fillId="2" borderId="0" xfId="1" applyFont="1" applyFill="1" applyAlignment="1" applyProtection="1"/>
    <xf numFmtId="0" fontId="20" fillId="2" borderId="0" xfId="1" applyFont="1" applyFill="1" applyBorder="1" applyProtection="1"/>
    <xf numFmtId="0" fontId="17" fillId="2" borderId="0" xfId="1" applyFont="1" applyFill="1" applyBorder="1" applyProtection="1"/>
    <xf numFmtId="0" fontId="17" fillId="2" borderId="6" xfId="1" applyFont="1" applyFill="1" applyBorder="1" applyProtection="1"/>
    <xf numFmtId="0" fontId="20" fillId="2" borderId="5" xfId="1" applyFont="1" applyFill="1" applyBorder="1" applyProtection="1"/>
    <xf numFmtId="0" fontId="21" fillId="2" borderId="0" xfId="1" applyFont="1" applyFill="1" applyBorder="1" applyAlignment="1" applyProtection="1">
      <alignment horizontal="left"/>
    </xf>
    <xf numFmtId="0" fontId="22" fillId="2" borderId="0" xfId="1" applyFont="1" applyFill="1" applyAlignment="1" applyProtection="1">
      <alignment horizontal="left"/>
    </xf>
    <xf numFmtId="0" fontId="23" fillId="2" borderId="0" xfId="1" applyFont="1" applyFill="1" applyAlignment="1" applyProtection="1"/>
    <xf numFmtId="0" fontId="17" fillId="2" borderId="5" xfId="1" applyFont="1" applyFill="1" applyBorder="1" applyAlignment="1" applyProtection="1">
      <alignment horizontal="center"/>
    </xf>
    <xf numFmtId="0" fontId="27" fillId="2" borderId="0" xfId="1" applyFont="1" applyFill="1" applyAlignment="1" applyProtection="1">
      <alignment wrapText="1"/>
    </xf>
    <xf numFmtId="0" fontId="28" fillId="2" borderId="0" xfId="1" applyFont="1" applyFill="1" applyBorder="1" applyProtection="1"/>
    <xf numFmtId="0" fontId="29" fillId="2" borderId="6" xfId="1" applyFont="1" applyFill="1" applyBorder="1" applyProtection="1"/>
    <xf numFmtId="0" fontId="17" fillId="2" borderId="7" xfId="1" applyFont="1" applyFill="1" applyBorder="1" applyProtection="1"/>
    <xf numFmtId="0" fontId="17" fillId="2" borderId="1" xfId="1" applyFont="1" applyFill="1" applyBorder="1" applyProtection="1"/>
    <xf numFmtId="0" fontId="28" fillId="2" borderId="1" xfId="1" applyFont="1" applyFill="1" applyBorder="1" applyProtection="1"/>
    <xf numFmtId="0" fontId="30" fillId="2" borderId="8" xfId="1" applyFont="1" applyFill="1" applyBorder="1" applyAlignment="1" applyProtection="1">
      <alignment horizontal="right"/>
    </xf>
    <xf numFmtId="0" fontId="32" fillId="0" borderId="0" xfId="1" applyFont="1" applyProtection="1"/>
    <xf numFmtId="0" fontId="32" fillId="0" borderId="0" xfId="1" applyFont="1" applyFill="1" applyBorder="1" applyProtection="1"/>
    <xf numFmtId="0" fontId="35" fillId="0" borderId="0" xfId="1" applyFont="1" applyProtection="1"/>
    <xf numFmtId="0" fontId="35" fillId="0" borderId="0" xfId="1" applyFont="1" applyFill="1" applyProtection="1"/>
    <xf numFmtId="0" fontId="34" fillId="0" borderId="0" xfId="1" applyFont="1" applyProtection="1"/>
    <xf numFmtId="0" fontId="37" fillId="0" borderId="0" xfId="2" applyFont="1" applyAlignment="1" applyProtection="1">
      <alignment horizontal="center"/>
    </xf>
    <xf numFmtId="0" fontId="35" fillId="0" borderId="0" xfId="1" applyFont="1" applyAlignment="1" applyProtection="1">
      <alignment vertical="center" wrapText="1"/>
    </xf>
    <xf numFmtId="0" fontId="34" fillId="0" borderId="0" xfId="1" applyFont="1" applyAlignment="1" applyProtection="1">
      <alignment wrapText="1"/>
    </xf>
    <xf numFmtId="0" fontId="33" fillId="0" borderId="0" xfId="1" applyFont="1" applyProtection="1"/>
    <xf numFmtId="0" fontId="39" fillId="0" borderId="0" xfId="1" applyFont="1" applyProtection="1"/>
    <xf numFmtId="0" fontId="40" fillId="0" borderId="0" xfId="1" applyFont="1" applyProtection="1"/>
    <xf numFmtId="0" fontId="41" fillId="0" borderId="0" xfId="2" applyFont="1" applyAlignment="1" applyProtection="1">
      <alignment horizontal="center"/>
    </xf>
    <xf numFmtId="0" fontId="34" fillId="0" borderId="0" xfId="1" applyFont="1" applyAlignment="1" applyProtection="1">
      <alignment horizontal="center"/>
    </xf>
    <xf numFmtId="0" fontId="42" fillId="0" borderId="0" xfId="1" applyFont="1" applyProtection="1"/>
    <xf numFmtId="0" fontId="43" fillId="0" borderId="0" xfId="5" applyFont="1" applyProtection="1"/>
    <xf numFmtId="0" fontId="44" fillId="0" borderId="0" xfId="3" applyFont="1" applyAlignment="1" applyProtection="1"/>
    <xf numFmtId="0" fontId="44" fillId="0" borderId="0" xfId="2" applyFont="1" applyAlignment="1" applyProtection="1"/>
    <xf numFmtId="0" fontId="34" fillId="0" borderId="0" xfId="3" applyFont="1" applyFill="1" applyAlignment="1" applyProtection="1"/>
    <xf numFmtId="0" fontId="34" fillId="0" borderId="0" xfId="1" applyFont="1" applyFill="1" applyAlignment="1" applyProtection="1"/>
    <xf numFmtId="0" fontId="34" fillId="0" borderId="0" xfId="1" applyFont="1" applyAlignment="1" applyProtection="1"/>
    <xf numFmtId="164" fontId="0" fillId="4" borderId="1" xfId="0" applyNumberFormat="1" applyFill="1" applyBorder="1" applyAlignment="1" applyProtection="1">
      <alignment horizontal="center"/>
      <protection locked="0"/>
    </xf>
    <xf numFmtId="164" fontId="0" fillId="0" borderId="9" xfId="0" applyNumberFormat="1" applyBorder="1" applyAlignment="1" applyProtection="1">
      <alignment horizontal="right"/>
      <protection locked="0"/>
    </xf>
    <xf numFmtId="164" fontId="10" fillId="0" borderId="1" xfId="4" applyNumberFormat="1" applyFill="1" applyBorder="1" applyAlignment="1" applyProtection="1">
      <alignment horizontal="center"/>
    </xf>
    <xf numFmtId="164" fontId="0" fillId="0" borderId="22" xfId="0" applyNumberFormat="1" applyFill="1" applyBorder="1" applyAlignment="1" applyProtection="1">
      <alignment horizontal="center"/>
    </xf>
    <xf numFmtId="0" fontId="0" fillId="0" borderId="21" xfId="0" quotePrefix="1" applyFill="1" applyBorder="1" applyAlignment="1" applyProtection="1">
      <alignment horizontal="center"/>
    </xf>
    <xf numFmtId="164" fontId="0" fillId="4" borderId="21" xfId="0" applyNumberFormat="1" applyFill="1" applyBorder="1" applyAlignment="1" applyProtection="1">
      <alignment horizontal="right"/>
      <protection locked="0"/>
    </xf>
    <xf numFmtId="164" fontId="0" fillId="0" borderId="21" xfId="0" applyNumberFormat="1" applyBorder="1" applyAlignment="1" applyProtection="1">
      <alignment horizontal="right"/>
    </xf>
    <xf numFmtId="0" fontId="0" fillId="0" borderId="0" xfId="0" applyProtection="1"/>
    <xf numFmtId="0" fontId="0" fillId="0" borderId="9" xfId="0" quotePrefix="1" applyFill="1" applyBorder="1" applyAlignment="1" applyProtection="1">
      <alignment horizontal="center"/>
    </xf>
    <xf numFmtId="164" fontId="10" fillId="4" borderId="9" xfId="4" applyNumberFormat="1" applyFill="1" applyBorder="1" applyAlignment="1" applyProtection="1">
      <alignment horizontal="right"/>
      <protection locked="0"/>
    </xf>
    <xf numFmtId="164" fontId="0" fillId="0" borderId="9" xfId="0" applyNumberFormat="1" applyBorder="1" applyAlignment="1" applyProtection="1">
      <alignment horizontal="right"/>
    </xf>
    <xf numFmtId="0" fontId="35" fillId="0" borderId="0" xfId="1" applyFont="1" applyAlignment="1" applyProtection="1">
      <alignment horizontal="left" wrapText="1"/>
    </xf>
    <xf numFmtId="0" fontId="20" fillId="2" borderId="5" xfId="1" applyFont="1" applyFill="1" applyBorder="1" applyAlignment="1" applyProtection="1">
      <alignment horizontal="left" wrapText="1"/>
    </xf>
    <xf numFmtId="0" fontId="24" fillId="2" borderId="0" xfId="1" applyFont="1" applyFill="1" applyAlignment="1" applyProtection="1">
      <alignment wrapText="1"/>
    </xf>
    <xf numFmtId="0" fontId="24" fillId="2" borderId="5" xfId="1" applyFont="1" applyFill="1" applyBorder="1" applyAlignment="1" applyProtection="1">
      <alignment wrapText="1"/>
    </xf>
    <xf numFmtId="0" fontId="25" fillId="0" borderId="0" xfId="1" applyFont="1" applyAlignment="1" applyProtection="1">
      <alignment wrapText="1"/>
    </xf>
    <xf numFmtId="0" fontId="26" fillId="0" borderId="0" xfId="1" applyFont="1" applyAlignment="1" applyProtection="1">
      <alignment wrapText="1"/>
    </xf>
    <xf numFmtId="0" fontId="30" fillId="2" borderId="1" xfId="1" applyFont="1" applyFill="1" applyBorder="1" applyAlignment="1" applyProtection="1">
      <alignment horizontal="right"/>
    </xf>
    <xf numFmtId="0" fontId="27" fillId="2" borderId="1" xfId="1" applyFont="1" applyFill="1" applyBorder="1" applyAlignment="1" applyProtection="1">
      <alignment horizontal="right"/>
    </xf>
    <xf numFmtId="14" fontId="30" fillId="2" borderId="1" xfId="1" applyNumberFormat="1" applyFont="1" applyFill="1" applyBorder="1" applyAlignment="1" applyProtection="1">
      <alignment horizontal="left"/>
    </xf>
    <xf numFmtId="0" fontId="27" fillId="2" borderId="1" xfId="1" applyFont="1" applyFill="1" applyBorder="1" applyAlignment="1" applyProtection="1">
      <alignment horizontal="left"/>
    </xf>
    <xf numFmtId="0" fontId="31" fillId="0" borderId="0" xfId="1" applyFont="1" applyProtection="1"/>
    <xf numFmtId="0" fontId="33" fillId="0" borderId="0" xfId="1" applyFont="1" applyAlignment="1" applyProtection="1"/>
    <xf numFmtId="0" fontId="34" fillId="0" borderId="0" xfId="1" applyFont="1" applyAlignment="1" applyProtection="1"/>
    <xf numFmtId="0" fontId="34" fillId="0" borderId="0" xfId="1" applyFont="1" applyAlignment="1" applyProtection="1">
      <alignment horizontal="left" wrapText="1"/>
    </xf>
    <xf numFmtId="0" fontId="38" fillId="0" borderId="0" xfId="0" applyFont="1"/>
    <xf numFmtId="0" fontId="34" fillId="0" borderId="0" xfId="1" applyFont="1" applyAlignment="1" applyProtection="1">
      <alignment horizontal="left" vertical="center" wrapText="1"/>
    </xf>
    <xf numFmtId="0" fontId="37" fillId="0" borderId="0" xfId="3" applyFont="1" applyAlignment="1" applyProtection="1"/>
    <xf numFmtId="0" fontId="44" fillId="0" borderId="0" xfId="2" applyFont="1" applyAlignment="1" applyProtection="1"/>
    <xf numFmtId="0" fontId="14" fillId="4" borderId="11"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3" fillId="0" borderId="0" xfId="0" applyFont="1" applyAlignment="1">
      <alignment horizontal="center"/>
    </xf>
    <xf numFmtId="0" fontId="3" fillId="0" borderId="0" xfId="0" applyFont="1" applyAlignment="1">
      <alignment horizontal="left"/>
    </xf>
    <xf numFmtId="0" fontId="14" fillId="0" borderId="0" xfId="0" applyFont="1" applyBorder="1" applyAlignment="1">
      <alignment horizontal="center"/>
    </xf>
    <xf numFmtId="10" fontId="0" fillId="0" borderId="9" xfId="0" applyNumberFormat="1" applyBorder="1" applyAlignment="1">
      <alignment horizontal="center"/>
    </xf>
    <xf numFmtId="10" fontId="0" fillId="0" borderId="23" xfId="0" applyNumberFormat="1" applyBorder="1" applyAlignment="1">
      <alignment horizontal="center"/>
    </xf>
    <xf numFmtId="10" fontId="0" fillId="0" borderId="24" xfId="0" applyNumberFormat="1" applyBorder="1" applyAlignment="1">
      <alignment horizontal="center"/>
    </xf>
    <xf numFmtId="0" fontId="0" fillId="0" borderId="21" xfId="0" applyBorder="1" applyAlignment="1">
      <alignment horizontal="left"/>
    </xf>
    <xf numFmtId="0" fontId="0" fillId="0" borderId="17" xfId="0" applyBorder="1" applyAlignment="1" applyProtection="1">
      <alignment horizontal="left"/>
    </xf>
    <xf numFmtId="0" fontId="0" fillId="0" borderId="19" xfId="0" applyBorder="1" applyAlignment="1" applyProtection="1">
      <alignment horizontal="left"/>
    </xf>
    <xf numFmtId="0" fontId="0" fillId="0" borderId="23" xfId="0" applyBorder="1" applyAlignment="1" applyProtection="1">
      <alignment horizontal="left" wrapText="1"/>
    </xf>
    <xf numFmtId="0" fontId="0" fillId="0" borderId="24" xfId="0" applyBorder="1" applyAlignment="1" applyProtection="1">
      <alignment horizontal="left" wrapText="1"/>
    </xf>
    <xf numFmtId="0" fontId="0" fillId="0" borderId="9" xfId="0" applyBorder="1" applyAlignment="1">
      <alignment horizontal="left"/>
    </xf>
    <xf numFmtId="0" fontId="0" fillId="4" borderId="9" xfId="0" applyFill="1" applyBorder="1" applyAlignment="1" applyProtection="1">
      <alignment horizontal="left"/>
      <protection locked="0"/>
    </xf>
    <xf numFmtId="0" fontId="0" fillId="0" borderId="20" xfId="0"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9" xfId="0" applyFill="1" applyBorder="1" applyAlignment="1" applyProtection="1">
      <alignment horizontal="left"/>
      <protection locked="0"/>
    </xf>
    <xf numFmtId="0" fontId="0" fillId="0" borderId="20" xfId="0" applyBorder="1" applyAlignment="1">
      <alignment horizontal="left"/>
    </xf>
    <xf numFmtId="0" fontId="0" fillId="4" borderId="23"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12" fillId="0" borderId="18" xfId="0" applyFont="1" applyBorder="1" applyAlignment="1">
      <alignment horizontal="center"/>
    </xf>
  </cellXfs>
  <cellStyles count="6">
    <cellStyle name="40% - Accent1" xfId="4" builtinId="31"/>
    <cellStyle name="Hyperlink" xfId="5" builtinId="8"/>
    <cellStyle name="Hyperlink 2" xfId="2" xr:uid="{00000000-0005-0000-0000-000002000000}"/>
    <cellStyle name="Hyperlink_K-State Vegetative Buffer" xfId="3" xr:uid="{00000000-0005-0000-0000-000003000000}"/>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51</xdr:row>
      <xdr:rowOff>115534</xdr:rowOff>
    </xdr:from>
    <xdr:to>
      <xdr:col>5</xdr:col>
      <xdr:colOff>352012</xdr:colOff>
      <xdr:row>55</xdr:row>
      <xdr:rowOff>82825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7840309"/>
          <a:ext cx="2843005" cy="614991"/>
        </a:xfrm>
        <a:prstGeom prst="rect">
          <a:avLst/>
        </a:prstGeom>
      </xdr:spPr>
    </xdr:pic>
    <xdr:clientData/>
  </xdr:twoCellAnchor>
  <xdr:twoCellAnchor editAs="oneCell">
    <xdr:from>
      <xdr:col>1</xdr:col>
      <xdr:colOff>0</xdr:colOff>
      <xdr:row>8</xdr:row>
      <xdr:rowOff>10352</xdr:rowOff>
    </xdr:from>
    <xdr:to>
      <xdr:col>12</xdr:col>
      <xdr:colOff>10353</xdr:colOff>
      <xdr:row>25</xdr:row>
      <xdr:rowOff>144946</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9085" b="12556"/>
        <a:stretch/>
      </xdr:blipFill>
      <xdr:spPr>
        <a:xfrm>
          <a:off x="238125" y="1428749"/>
          <a:ext cx="7661413" cy="2909268"/>
        </a:xfrm>
        <a:prstGeom prst="rect">
          <a:avLst/>
        </a:prstGeom>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21</xdr:row>
      <xdr:rowOff>190500</xdr:rowOff>
    </xdr:from>
    <xdr:to>
      <xdr:col>9</xdr:col>
      <xdr:colOff>809625</xdr:colOff>
      <xdr:row>26</xdr:row>
      <xdr:rowOff>142875</xdr:rowOff>
    </xdr:to>
    <xdr:sp macro="" textlink="">
      <xdr:nvSpPr>
        <xdr:cNvPr id="2" name="TextBox 1">
          <a:extLst>
            <a:ext uri="{FF2B5EF4-FFF2-40B4-BE49-F238E27FC236}">
              <a16:creationId xmlns:a16="http://schemas.microsoft.com/office/drawing/2014/main" id="{FEE29249-DE6B-490A-AB2D-4D24D7C7FEAC}"/>
            </a:ext>
          </a:extLst>
        </xdr:cNvPr>
        <xdr:cNvSpPr txBox="1"/>
      </xdr:nvSpPr>
      <xdr:spPr>
        <a:xfrm>
          <a:off x="6915150" y="4410075"/>
          <a:ext cx="44481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Accrual Adjustments are calculated based off beginning and ending Balance Sheet values in the</a:t>
          </a:r>
          <a:r>
            <a:rPr lang="en-US" sz="1100" baseline="0"/>
            <a:t> previous tab.  If you only completed a balance sheet for one point in time, you will have to enter those values for both beginning and ending or these formulas will severely change the income statement values.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inreid@ksu.edu" TargetMode="External"/><Relationship Id="rId2" Type="http://schemas.openxmlformats.org/officeDocument/2006/relationships/hyperlink" Target="mailto:rvl@ksu.edu"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kherbel@ksu.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pageSetUpPr fitToPage="1"/>
  </sheetPr>
  <dimension ref="B1:Y51"/>
  <sheetViews>
    <sheetView showGridLines="0" tabSelected="1" zoomScale="92" zoomScaleNormal="100" workbookViewId="0">
      <selection activeCell="G56" sqref="G56"/>
    </sheetView>
  </sheetViews>
  <sheetFormatPr defaultRowHeight="12.75" x14ac:dyDescent="0.2"/>
  <cols>
    <col min="1" max="1" width="3.5703125" style="78" customWidth="1"/>
    <col min="2" max="4" width="9.140625" style="78"/>
    <col min="5" max="5" width="9" style="78" customWidth="1"/>
    <col min="6" max="11" width="9.140625" style="78"/>
    <col min="12" max="12" width="23.28515625" style="78" customWidth="1"/>
    <col min="13" max="13" width="3.7109375" style="78" customWidth="1"/>
    <col min="14" max="16384" width="9.140625" style="78"/>
  </cols>
  <sheetData>
    <row r="1" spans="2:24" ht="10.5" customHeight="1" thickBot="1" x14ac:dyDescent="0.25"/>
    <row r="2" spans="2:24" ht="7.5" customHeight="1" x14ac:dyDescent="0.25">
      <c r="B2" s="79"/>
      <c r="C2" s="80"/>
      <c r="D2" s="80"/>
      <c r="E2" s="80"/>
      <c r="F2" s="80"/>
      <c r="G2" s="80"/>
      <c r="H2" s="80"/>
      <c r="I2" s="80"/>
      <c r="J2" s="80"/>
      <c r="K2" s="80"/>
      <c r="L2" s="81"/>
    </row>
    <row r="3" spans="2:24" ht="26.25" x14ac:dyDescent="0.4">
      <c r="B3" s="82" t="s">
        <v>64</v>
      </c>
      <c r="C3" s="83"/>
      <c r="D3" s="83"/>
      <c r="E3" s="83"/>
      <c r="F3" s="83"/>
      <c r="G3" s="83"/>
      <c r="H3" s="84"/>
      <c r="I3" s="84"/>
      <c r="J3" s="85"/>
      <c r="K3" s="85"/>
      <c r="L3" s="86"/>
    </row>
    <row r="4" spans="2:24" ht="18" customHeight="1" x14ac:dyDescent="0.3">
      <c r="B4" s="87"/>
      <c r="C4" s="88"/>
      <c r="D4" s="89"/>
      <c r="E4" s="89"/>
      <c r="F4" s="90"/>
      <c r="G4" s="90"/>
      <c r="H4" s="84"/>
      <c r="I4" s="84"/>
      <c r="J4" s="85"/>
      <c r="K4" s="85"/>
      <c r="L4" s="86"/>
    </row>
    <row r="5" spans="2:24" ht="15.75" customHeight="1" x14ac:dyDescent="0.25">
      <c r="B5" s="131" t="s">
        <v>128</v>
      </c>
      <c r="C5" s="132"/>
      <c r="D5" s="132"/>
      <c r="E5" s="132"/>
      <c r="F5" s="132"/>
      <c r="G5" s="132"/>
      <c r="H5" s="132"/>
      <c r="I5" s="132"/>
      <c r="J5" s="85"/>
      <c r="K5" s="85"/>
      <c r="L5" s="86"/>
      <c r="N5" s="134"/>
      <c r="O5" s="135"/>
      <c r="P5" s="135"/>
      <c r="Q5" s="135"/>
      <c r="R5" s="135"/>
      <c r="S5" s="135"/>
      <c r="T5" s="135"/>
      <c r="U5" s="135"/>
      <c r="V5" s="135"/>
      <c r="W5" s="135"/>
      <c r="X5" s="135"/>
    </row>
    <row r="6" spans="2:24" ht="15.75" x14ac:dyDescent="0.25">
      <c r="B6" s="133"/>
      <c r="C6" s="132"/>
      <c r="D6" s="132"/>
      <c r="E6" s="132"/>
      <c r="F6" s="132"/>
      <c r="G6" s="132"/>
      <c r="H6" s="132"/>
      <c r="I6" s="132"/>
      <c r="J6" s="85"/>
      <c r="K6" s="85"/>
      <c r="L6" s="86"/>
      <c r="N6" s="135"/>
      <c r="O6" s="135"/>
      <c r="P6" s="135"/>
      <c r="Q6" s="135"/>
      <c r="R6" s="135"/>
      <c r="S6" s="135"/>
      <c r="T6" s="135"/>
      <c r="U6" s="135"/>
      <c r="V6" s="135"/>
      <c r="W6" s="135"/>
      <c r="X6" s="135"/>
    </row>
    <row r="7" spans="2:24" ht="5.25" customHeight="1" x14ac:dyDescent="0.25">
      <c r="B7" s="91"/>
      <c r="C7" s="92"/>
      <c r="D7" s="92"/>
      <c r="E7" s="92"/>
      <c r="F7" s="92"/>
      <c r="G7" s="92"/>
      <c r="H7" s="92"/>
      <c r="I7" s="85"/>
      <c r="J7" s="85"/>
      <c r="K7" s="93"/>
      <c r="L7" s="94"/>
    </row>
    <row r="8" spans="2:24" ht="13.5" customHeight="1" thickBot="1" x14ac:dyDescent="0.3">
      <c r="B8" s="95"/>
      <c r="C8" s="136"/>
      <c r="D8" s="137"/>
      <c r="E8" s="138"/>
      <c r="F8" s="139"/>
      <c r="G8" s="96"/>
      <c r="H8" s="96"/>
      <c r="I8" s="96"/>
      <c r="J8" s="96"/>
      <c r="K8" s="97"/>
      <c r="L8" s="98" t="s">
        <v>225</v>
      </c>
      <c r="N8" s="140"/>
    </row>
    <row r="9" spans="2:24" ht="9.75" customHeight="1" x14ac:dyDescent="0.25">
      <c r="B9" s="99"/>
      <c r="C9" s="99"/>
      <c r="D9" s="99"/>
      <c r="E9" s="99"/>
      <c r="F9" s="99"/>
      <c r="G9" s="100"/>
      <c r="H9" s="99"/>
      <c r="I9" s="99"/>
      <c r="J9" s="99"/>
      <c r="K9" s="99"/>
      <c r="L9" s="99"/>
      <c r="N9" s="140"/>
    </row>
    <row r="28" spans="2:12" ht="26.25" customHeight="1" x14ac:dyDescent="0.25">
      <c r="B28" s="141" t="s">
        <v>17</v>
      </c>
      <c r="C28" s="142"/>
      <c r="D28" s="142"/>
      <c r="E28" s="142"/>
      <c r="F28" s="101"/>
      <c r="G28" s="102"/>
      <c r="H28" s="101"/>
      <c r="I28" s="101"/>
      <c r="J28" s="101"/>
      <c r="K28" s="101"/>
      <c r="L28" s="101"/>
    </row>
    <row r="29" spans="2:12" ht="15.75" customHeight="1" x14ac:dyDescent="0.2">
      <c r="B29" s="143" t="s">
        <v>198</v>
      </c>
      <c r="C29" s="143"/>
      <c r="D29" s="143"/>
      <c r="E29" s="143"/>
      <c r="F29" s="143"/>
      <c r="G29" s="143"/>
      <c r="H29" s="143"/>
      <c r="I29" s="143"/>
      <c r="J29" s="143"/>
      <c r="K29" s="143"/>
      <c r="L29" s="143"/>
    </row>
    <row r="30" spans="2:12" ht="15.75" customHeight="1" x14ac:dyDescent="0.2">
      <c r="B30" s="143"/>
      <c r="C30" s="143"/>
      <c r="D30" s="143"/>
      <c r="E30" s="143"/>
      <c r="F30" s="143"/>
      <c r="G30" s="143"/>
      <c r="H30" s="143"/>
      <c r="I30" s="143"/>
      <c r="J30" s="143"/>
      <c r="K30" s="143"/>
      <c r="L30" s="143"/>
    </row>
    <row r="31" spans="2:12" ht="15.75" x14ac:dyDescent="0.25">
      <c r="B31" s="103" t="s">
        <v>22</v>
      </c>
      <c r="C31" s="103"/>
      <c r="D31" s="101"/>
      <c r="E31" s="101"/>
      <c r="F31" s="104"/>
      <c r="G31" s="104"/>
      <c r="H31" s="104"/>
      <c r="I31" s="104"/>
      <c r="J31" s="104"/>
      <c r="K31" s="101"/>
      <c r="L31" s="101"/>
    </row>
    <row r="32" spans="2:12" ht="12.75" customHeight="1" x14ac:dyDescent="0.2">
      <c r="C32" s="105"/>
      <c r="D32" s="105"/>
      <c r="E32" s="105"/>
      <c r="F32" s="105"/>
      <c r="G32" s="105"/>
      <c r="H32" s="105"/>
      <c r="I32" s="105"/>
      <c r="J32" s="105"/>
      <c r="K32" s="105"/>
      <c r="L32" s="105"/>
    </row>
    <row r="33" spans="2:25" ht="15.75" hidden="1" x14ac:dyDescent="0.25">
      <c r="B33" s="106"/>
      <c r="C33" s="106"/>
      <c r="D33" s="106"/>
      <c r="E33" s="106"/>
      <c r="F33" s="106"/>
      <c r="G33" s="106"/>
      <c r="H33" s="106"/>
      <c r="I33" s="106"/>
      <c r="J33" s="106"/>
      <c r="K33" s="106"/>
      <c r="L33" s="106"/>
    </row>
    <row r="34" spans="2:25" ht="15.75" x14ac:dyDescent="0.25">
      <c r="B34" s="107" t="s">
        <v>18</v>
      </c>
      <c r="C34" s="103"/>
      <c r="D34" s="101"/>
      <c r="E34" s="101"/>
      <c r="F34" s="101"/>
      <c r="G34" s="101"/>
      <c r="H34" s="101"/>
      <c r="I34" s="101"/>
      <c r="J34" s="101"/>
      <c r="K34" s="101"/>
      <c r="L34" s="101"/>
    </row>
    <row r="35" spans="2:25" ht="15.75" x14ac:dyDescent="0.25">
      <c r="B35" s="103" t="s">
        <v>197</v>
      </c>
      <c r="C35" s="103"/>
      <c r="D35" s="101"/>
      <c r="E35" s="101"/>
      <c r="F35" s="144"/>
      <c r="G35" s="144"/>
      <c r="H35" s="144"/>
      <c r="I35" s="144"/>
      <c r="J35" s="144"/>
      <c r="K35" s="101"/>
      <c r="L35" s="101"/>
    </row>
    <row r="36" spans="2:25" ht="15.75" x14ac:dyDescent="0.25">
      <c r="B36" s="108" t="s">
        <v>186</v>
      </c>
      <c r="C36" s="108"/>
      <c r="D36" s="109"/>
      <c r="E36" s="109"/>
      <c r="F36" s="110"/>
      <c r="G36" s="104"/>
      <c r="H36" s="104"/>
      <c r="I36" s="104"/>
      <c r="J36" s="104"/>
      <c r="K36" s="101"/>
      <c r="L36" s="101"/>
    </row>
    <row r="37" spans="2:25" ht="15.75" x14ac:dyDescent="0.25">
      <c r="B37" s="108" t="s">
        <v>187</v>
      </c>
      <c r="C37" s="108"/>
      <c r="D37" s="109"/>
      <c r="E37" s="109"/>
      <c r="F37" s="110"/>
      <c r="G37" s="104"/>
      <c r="H37" s="104"/>
      <c r="I37" s="104"/>
      <c r="J37" s="104"/>
      <c r="K37" s="101"/>
      <c r="L37" s="101"/>
    </row>
    <row r="38" spans="2:25" ht="15.75" x14ac:dyDescent="0.25">
      <c r="B38" s="108" t="s">
        <v>190</v>
      </c>
      <c r="C38" s="108"/>
      <c r="D38" s="109"/>
      <c r="E38" s="109"/>
      <c r="F38" s="110"/>
      <c r="G38" s="104"/>
      <c r="H38" s="104"/>
      <c r="I38" s="104"/>
      <c r="J38" s="104"/>
      <c r="K38" s="101"/>
      <c r="L38" s="101"/>
    </row>
    <row r="39" spans="2:25" ht="15.75" x14ac:dyDescent="0.25">
      <c r="B39" s="108" t="s">
        <v>188</v>
      </c>
      <c r="C39" s="108"/>
      <c r="D39" s="109"/>
      <c r="E39" s="109"/>
      <c r="F39" s="110"/>
      <c r="G39" s="104"/>
      <c r="H39" s="104"/>
      <c r="I39" s="104"/>
      <c r="J39" s="104"/>
      <c r="K39" s="101"/>
      <c r="L39" s="101"/>
    </row>
    <row r="40" spans="2:25" ht="15.75" x14ac:dyDescent="0.25">
      <c r="B40" s="108" t="s">
        <v>189</v>
      </c>
      <c r="C40" s="108"/>
      <c r="D40" s="109"/>
      <c r="E40" s="109"/>
      <c r="F40" s="110"/>
      <c r="G40" s="104"/>
      <c r="H40" s="104"/>
      <c r="I40" s="104"/>
      <c r="J40" s="104"/>
      <c r="K40" s="101"/>
      <c r="L40" s="101"/>
    </row>
    <row r="41" spans="2:25" ht="15.75" x14ac:dyDescent="0.25">
      <c r="B41" s="108"/>
      <c r="C41" s="108"/>
      <c r="D41" s="109"/>
      <c r="E41" s="109"/>
      <c r="F41" s="110"/>
      <c r="G41" s="104"/>
      <c r="H41" s="104"/>
      <c r="I41" s="104"/>
      <c r="J41" s="104"/>
      <c r="K41" s="101"/>
      <c r="L41" s="101"/>
    </row>
    <row r="42" spans="2:25" ht="18" customHeight="1" x14ac:dyDescent="0.2">
      <c r="B42" s="145" t="s">
        <v>19</v>
      </c>
      <c r="C42" s="145"/>
      <c r="D42" s="145"/>
      <c r="E42" s="145"/>
      <c r="F42" s="145"/>
      <c r="G42" s="145"/>
      <c r="H42" s="145"/>
      <c r="I42" s="145"/>
      <c r="J42" s="145"/>
      <c r="K42" s="145"/>
      <c r="L42" s="145"/>
    </row>
    <row r="43" spans="2:25" ht="12.75" customHeight="1" x14ac:dyDescent="0.2">
      <c r="B43" s="145"/>
      <c r="C43" s="145"/>
      <c r="D43" s="145"/>
      <c r="E43" s="145"/>
      <c r="F43" s="145"/>
      <c r="G43" s="145"/>
      <c r="H43" s="145"/>
      <c r="I43" s="145"/>
      <c r="J43" s="145"/>
      <c r="K43" s="145"/>
      <c r="L43" s="145"/>
    </row>
    <row r="44" spans="2:25" ht="15.75" x14ac:dyDescent="0.25">
      <c r="B44" s="103" t="s">
        <v>134</v>
      </c>
      <c r="C44" s="103"/>
      <c r="D44" s="103"/>
      <c r="E44" s="103"/>
      <c r="F44" s="103" t="s">
        <v>138</v>
      </c>
      <c r="G44" s="103"/>
      <c r="H44" s="103"/>
      <c r="I44" s="103"/>
      <c r="J44" s="103" t="s">
        <v>14</v>
      </c>
      <c r="K44" s="103"/>
      <c r="L44" s="103"/>
      <c r="M44" s="111"/>
      <c r="N44" s="103"/>
      <c r="O44" s="103"/>
      <c r="P44" s="103"/>
      <c r="Q44" s="103"/>
      <c r="R44" s="103"/>
      <c r="S44" s="103"/>
      <c r="T44" s="103"/>
      <c r="X44" s="112"/>
      <c r="Y44" s="112"/>
    </row>
    <row r="45" spans="2:25" ht="15.75" x14ac:dyDescent="0.25">
      <c r="B45" s="103" t="s">
        <v>135</v>
      </c>
      <c r="C45" s="103"/>
      <c r="D45" s="103"/>
      <c r="E45" s="103"/>
      <c r="F45" s="103" t="s">
        <v>141</v>
      </c>
      <c r="G45" s="103"/>
      <c r="H45" s="103"/>
      <c r="I45" s="103"/>
      <c r="J45" s="103" t="s">
        <v>20</v>
      </c>
      <c r="K45" s="103"/>
      <c r="L45" s="103"/>
      <c r="M45" s="111"/>
      <c r="N45" s="103"/>
      <c r="O45" s="103"/>
      <c r="P45" s="103"/>
      <c r="Q45" s="103"/>
      <c r="R45" s="103"/>
      <c r="S45" s="103"/>
      <c r="T45" s="103"/>
      <c r="X45" s="112"/>
      <c r="Y45" s="112"/>
    </row>
    <row r="46" spans="2:25" ht="15.75" x14ac:dyDescent="0.25">
      <c r="B46" s="103" t="s">
        <v>15</v>
      </c>
      <c r="C46" s="103"/>
      <c r="D46" s="103"/>
      <c r="E46" s="103"/>
      <c r="F46" s="103" t="s">
        <v>15</v>
      </c>
      <c r="G46" s="103"/>
      <c r="H46" s="103"/>
      <c r="I46" s="103"/>
      <c r="J46" s="103" t="s">
        <v>15</v>
      </c>
      <c r="K46" s="103"/>
      <c r="L46" s="103"/>
      <c r="M46" s="103"/>
      <c r="N46" s="103"/>
      <c r="O46" s="103"/>
      <c r="P46" s="103"/>
      <c r="Q46" s="103"/>
      <c r="R46" s="103"/>
      <c r="S46" s="103"/>
      <c r="T46" s="103"/>
      <c r="X46" s="146"/>
      <c r="Y46" s="146"/>
    </row>
    <row r="47" spans="2:25" ht="15.75" x14ac:dyDescent="0.25">
      <c r="B47" s="113" t="s">
        <v>136</v>
      </c>
      <c r="C47" s="103"/>
      <c r="D47" s="103"/>
      <c r="E47" s="103"/>
      <c r="F47" s="113" t="s">
        <v>139</v>
      </c>
      <c r="G47" s="103"/>
      <c r="H47" s="103"/>
      <c r="I47" s="103"/>
      <c r="J47" s="147" t="s">
        <v>16</v>
      </c>
      <c r="K47" s="142"/>
      <c r="L47" s="142"/>
      <c r="M47" s="103"/>
      <c r="N47" s="103"/>
      <c r="O47" s="114"/>
      <c r="P47" s="115"/>
      <c r="Q47" s="114"/>
      <c r="R47" s="103"/>
      <c r="S47" s="103"/>
      <c r="T47" s="103"/>
    </row>
    <row r="48" spans="2:25" ht="15.75" x14ac:dyDescent="0.25">
      <c r="B48" s="103" t="s">
        <v>137</v>
      </c>
      <c r="C48" s="103"/>
      <c r="D48" s="103"/>
      <c r="E48" s="103"/>
      <c r="F48" s="103" t="s">
        <v>140</v>
      </c>
      <c r="G48" s="103"/>
      <c r="H48" s="103"/>
      <c r="I48" s="103"/>
      <c r="J48" s="116" t="s">
        <v>21</v>
      </c>
      <c r="K48" s="117"/>
      <c r="L48" s="118"/>
      <c r="M48" s="103"/>
      <c r="N48" s="103"/>
      <c r="O48" s="114"/>
      <c r="P48" s="118"/>
      <c r="Q48" s="118"/>
      <c r="R48" s="103"/>
      <c r="S48" s="103"/>
      <c r="T48" s="103"/>
    </row>
    <row r="49" spans="2:12" ht="15.75" x14ac:dyDescent="0.25">
      <c r="B49" s="103"/>
      <c r="C49" s="101"/>
      <c r="D49" s="103"/>
      <c r="E49" s="103"/>
      <c r="F49" s="103"/>
      <c r="G49" s="103"/>
      <c r="H49" s="103"/>
      <c r="I49" s="103"/>
      <c r="J49" s="103"/>
      <c r="K49" s="103"/>
      <c r="L49" s="103"/>
    </row>
    <row r="50" spans="2:12" ht="12.75" customHeight="1" x14ac:dyDescent="0.2">
      <c r="B50" s="130" t="s">
        <v>142</v>
      </c>
      <c r="C50" s="130"/>
      <c r="D50" s="130"/>
      <c r="E50" s="130"/>
      <c r="F50" s="130"/>
      <c r="G50" s="130"/>
      <c r="H50" s="130"/>
      <c r="I50" s="130"/>
      <c r="J50" s="130"/>
      <c r="K50" s="130"/>
      <c r="L50" s="130"/>
    </row>
    <row r="51" spans="2:12" ht="16.5" customHeight="1" x14ac:dyDescent="0.2">
      <c r="B51" s="130"/>
      <c r="C51" s="130"/>
      <c r="D51" s="130"/>
      <c r="E51" s="130"/>
      <c r="F51" s="130"/>
      <c r="G51" s="130"/>
      <c r="H51" s="130"/>
      <c r="I51" s="130"/>
      <c r="J51" s="130"/>
      <c r="K51" s="130"/>
      <c r="L51" s="130"/>
    </row>
  </sheetData>
  <customSheetViews>
    <customSheetView guid="{ADB3DA40-2E3C-44C2-B75F-9B50FA15475B}" scale="92" showGridLines="0" fitToPage="1" hiddenRows="1">
      <selection activeCell="L35" sqref="L35"/>
      <pageMargins left="0.75" right="0.75" top="1" bottom="1" header="0.5" footer="0.5"/>
      <printOptions horizontalCentered="1"/>
      <pageSetup scale="74" orientation="portrait" r:id="rId1"/>
      <headerFooter alignWithMargins="0">
        <oddHeader>&amp;R&amp;D</oddHeader>
        <oddFooter>&amp;A</oddFooter>
      </headerFooter>
    </customSheetView>
  </customSheetViews>
  <mergeCells count="12">
    <mergeCell ref="B50:L51"/>
    <mergeCell ref="B5:I6"/>
    <mergeCell ref="N5:X6"/>
    <mergeCell ref="C8:D8"/>
    <mergeCell ref="E8:F8"/>
    <mergeCell ref="N8:N9"/>
    <mergeCell ref="B28:E28"/>
    <mergeCell ref="B29:L30"/>
    <mergeCell ref="F35:J35"/>
    <mergeCell ref="B42:L43"/>
    <mergeCell ref="X46:Y46"/>
    <mergeCell ref="J47:L47"/>
  </mergeCells>
  <hyperlinks>
    <hyperlink ref="J47" r:id="rId2" xr:uid="{00000000-0004-0000-0000-000000000000}"/>
    <hyperlink ref="B47" r:id="rId3" xr:uid="{00000000-0004-0000-0000-000001000000}"/>
    <hyperlink ref="F47" r:id="rId4" xr:uid="{00000000-0004-0000-0000-000002000000}"/>
  </hyperlinks>
  <printOptions horizontalCentered="1"/>
  <pageMargins left="0.75" right="0.75" top="1" bottom="1" header="0.5" footer="0.5"/>
  <pageSetup scale="73" orientation="portrait" r:id="rId5"/>
  <headerFooter alignWithMargins="0">
    <oddHeader>&amp;R&amp;D</oddHeader>
    <oddFooter>&amp;A</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workbookViewId="0">
      <selection activeCell="F1" sqref="F1"/>
    </sheetView>
  </sheetViews>
  <sheetFormatPr defaultRowHeight="15" x14ac:dyDescent="0.25"/>
  <cols>
    <col min="1" max="1" width="40" customWidth="1"/>
    <col min="2" max="2" width="11.42578125" customWidth="1"/>
    <col min="3" max="3" width="12.28515625" customWidth="1"/>
    <col min="4" max="4" width="10.140625" customWidth="1"/>
    <col min="5" max="5" width="3.7109375" customWidth="1"/>
    <col min="6" max="6" width="28.140625" bestFit="1" customWidth="1"/>
    <col min="8" max="8" width="19.5703125" customWidth="1"/>
    <col min="9" max="11" width="12.28515625" customWidth="1"/>
  </cols>
  <sheetData>
    <row r="1" spans="1:13" ht="19.5" x14ac:dyDescent="0.3">
      <c r="A1" s="3" t="s">
        <v>23</v>
      </c>
      <c r="B1" s="148" t="s">
        <v>223</v>
      </c>
      <c r="C1" s="149"/>
      <c r="D1" s="149"/>
      <c r="E1" s="4"/>
      <c r="F1" s="56" t="s">
        <v>224</v>
      </c>
      <c r="H1" s="150" t="s">
        <v>145</v>
      </c>
      <c r="I1" s="150"/>
      <c r="J1" s="150"/>
      <c r="K1" s="150"/>
    </row>
    <row r="2" spans="1:13" x14ac:dyDescent="0.25">
      <c r="A2" s="5"/>
      <c r="B2" s="6"/>
      <c r="C2" s="6"/>
      <c r="D2" s="6"/>
      <c r="E2" s="6"/>
      <c r="F2" s="7"/>
    </row>
    <row r="3" spans="1:13" ht="18" thickBot="1" x14ac:dyDescent="0.35">
      <c r="A3" s="8" t="s">
        <v>0</v>
      </c>
      <c r="B3" s="1"/>
      <c r="C3" s="1"/>
      <c r="D3" s="1"/>
      <c r="E3" s="1"/>
      <c r="F3" s="9"/>
      <c r="H3" s="29"/>
      <c r="I3" s="30" t="s">
        <v>25</v>
      </c>
      <c r="J3" s="30" t="s">
        <v>26</v>
      </c>
      <c r="K3" s="30" t="s">
        <v>5</v>
      </c>
    </row>
    <row r="4" spans="1:13" x14ac:dyDescent="0.25">
      <c r="A4" s="5" t="s">
        <v>1</v>
      </c>
      <c r="B4" s="75" t="s">
        <v>3</v>
      </c>
      <c r="C4" s="75" t="s">
        <v>4</v>
      </c>
      <c r="D4" s="11" t="s">
        <v>5</v>
      </c>
      <c r="E4" s="11"/>
      <c r="F4" s="12" t="s">
        <v>7</v>
      </c>
      <c r="H4" s="29" t="s">
        <v>24</v>
      </c>
      <c r="I4" s="32" t="str">
        <f>IF(B34=0, "",B13/B34)</f>
        <v/>
      </c>
      <c r="J4" s="32" t="str">
        <f>IF(C34=0, "",C13/C34)</f>
        <v/>
      </c>
      <c r="K4" s="32" t="str">
        <f>IF(D34=0, "",D13/D34)</f>
        <v/>
      </c>
      <c r="L4" s="28" t="s">
        <v>49</v>
      </c>
      <c r="M4" s="28"/>
    </row>
    <row r="5" spans="1:13" x14ac:dyDescent="0.25">
      <c r="A5" s="5" t="s">
        <v>2</v>
      </c>
      <c r="B5" s="54"/>
      <c r="C5" s="54"/>
      <c r="D5" s="13" t="e">
        <f>AVERAGE(B5:C5)</f>
        <v>#DIV/0!</v>
      </c>
      <c r="E5" s="14"/>
      <c r="F5" s="15"/>
      <c r="H5" s="29" t="s">
        <v>28</v>
      </c>
      <c r="I5" s="31">
        <f>B13-B34</f>
        <v>0</v>
      </c>
      <c r="J5" s="31">
        <f>C13-C34</f>
        <v>0</v>
      </c>
      <c r="K5" s="31">
        <f>D13-D34</f>
        <v>0</v>
      </c>
      <c r="L5" s="28" t="s">
        <v>50</v>
      </c>
      <c r="M5" s="28"/>
    </row>
    <row r="6" spans="1:13" x14ac:dyDescent="0.25">
      <c r="A6" s="5" t="s">
        <v>39</v>
      </c>
      <c r="B6" s="54"/>
      <c r="C6" s="54"/>
      <c r="D6" s="13" t="e">
        <f t="shared" ref="D6:D11" si="0">AVERAGE(B6:C6)</f>
        <v>#DIV/0!</v>
      </c>
      <c r="E6" s="14"/>
      <c r="F6" s="16"/>
      <c r="H6" s="29" t="s">
        <v>30</v>
      </c>
      <c r="I6" s="33" t="str">
        <f>IF(B23=0,"",B42/B23)</f>
        <v/>
      </c>
      <c r="J6" s="33" t="str">
        <f>IF(C23=0,"",C42/C23)</f>
        <v/>
      </c>
      <c r="K6" s="33" t="str">
        <f>IF(D23=0,"",D42/D23)</f>
        <v/>
      </c>
      <c r="L6" s="28" t="s">
        <v>51</v>
      </c>
      <c r="M6" s="28"/>
    </row>
    <row r="7" spans="1:13" x14ac:dyDescent="0.25">
      <c r="A7" s="5" t="s">
        <v>40</v>
      </c>
      <c r="B7" s="54"/>
      <c r="C7" s="54"/>
      <c r="D7" s="13" t="e">
        <f t="shared" si="0"/>
        <v>#DIV/0!</v>
      </c>
      <c r="E7" s="14"/>
      <c r="F7" s="16"/>
      <c r="H7" s="29" t="s">
        <v>31</v>
      </c>
      <c r="I7" s="33" t="str">
        <f>IF(B23=0,"",B44/B23)</f>
        <v/>
      </c>
      <c r="J7" s="33" t="str">
        <f>IF(C23=0,"",C44/C23)</f>
        <v/>
      </c>
      <c r="K7" s="33" t="str">
        <f>IF(D23=0,"",D44/D23)</f>
        <v/>
      </c>
      <c r="L7" s="28" t="s">
        <v>29</v>
      </c>
      <c r="M7" s="28"/>
    </row>
    <row r="8" spans="1:13" x14ac:dyDescent="0.25">
      <c r="A8" s="5" t="s">
        <v>41</v>
      </c>
      <c r="B8" s="54"/>
      <c r="C8" s="54"/>
      <c r="D8" s="13" t="e">
        <f t="shared" si="0"/>
        <v>#DIV/0!</v>
      </c>
      <c r="E8" s="14"/>
      <c r="F8" s="16"/>
      <c r="H8" s="29" t="s">
        <v>32</v>
      </c>
      <c r="I8" s="33" t="str">
        <f>IF(B44=0,"",B42/B44)</f>
        <v/>
      </c>
      <c r="J8" s="33" t="str">
        <f t="shared" ref="J8:K8" si="1">IF(C44=0,"",C42/C44)</f>
        <v/>
      </c>
      <c r="K8" s="33" t="str">
        <f t="shared" si="1"/>
        <v/>
      </c>
      <c r="L8" s="28" t="s">
        <v>52</v>
      </c>
      <c r="M8" s="28"/>
    </row>
    <row r="9" spans="1:13" x14ac:dyDescent="0.25">
      <c r="A9" s="5" t="s">
        <v>42</v>
      </c>
      <c r="B9" s="54"/>
      <c r="C9" s="54"/>
      <c r="D9" s="13" t="e">
        <f t="shared" si="0"/>
        <v>#DIV/0!</v>
      </c>
      <c r="E9" s="14"/>
      <c r="F9" s="16"/>
    </row>
    <row r="10" spans="1:13" x14ac:dyDescent="0.25">
      <c r="A10" s="5" t="s">
        <v>43</v>
      </c>
      <c r="B10" s="54"/>
      <c r="C10" s="54"/>
      <c r="D10" s="13" t="e">
        <f t="shared" si="0"/>
        <v>#DIV/0!</v>
      </c>
      <c r="E10" s="14"/>
      <c r="F10" s="16"/>
    </row>
    <row r="11" spans="1:13" ht="19.5" x14ac:dyDescent="0.3">
      <c r="A11" s="5" t="s">
        <v>44</v>
      </c>
      <c r="B11" s="54"/>
      <c r="C11" s="54"/>
      <c r="D11" s="13" t="e">
        <f t="shared" si="0"/>
        <v>#DIV/0!</v>
      </c>
      <c r="E11" s="14"/>
      <c r="F11" s="16"/>
      <c r="H11" s="151" t="s">
        <v>149</v>
      </c>
      <c r="I11" s="151"/>
      <c r="J11" s="151"/>
      <c r="K11" s="151"/>
      <c r="L11" s="151"/>
      <c r="M11" s="151"/>
    </row>
    <row r="12" spans="1:13" x14ac:dyDescent="0.25">
      <c r="A12" s="5"/>
      <c r="B12" s="6"/>
      <c r="C12" s="6"/>
      <c r="D12" s="17"/>
      <c r="E12" s="6"/>
      <c r="F12" s="16"/>
      <c r="H12" s="60"/>
      <c r="I12" s="60"/>
      <c r="J12" s="60"/>
      <c r="K12" s="60"/>
      <c r="L12" s="60"/>
      <c r="M12" s="60"/>
    </row>
    <row r="13" spans="1:13" x14ac:dyDescent="0.25">
      <c r="A13" s="5" t="s">
        <v>6</v>
      </c>
      <c r="B13" s="18">
        <f>SUM(B5:B11)</f>
        <v>0</v>
      </c>
      <c r="C13" s="18">
        <f>SUM(C5:C11)</f>
        <v>0</v>
      </c>
      <c r="D13" s="13">
        <f>AVERAGE(B13:C13)</f>
        <v>0</v>
      </c>
      <c r="E13" s="14"/>
      <c r="F13" s="65" t="s">
        <v>159</v>
      </c>
      <c r="H13" s="29"/>
      <c r="I13" s="61" t="s">
        <v>25</v>
      </c>
      <c r="J13" s="61" t="s">
        <v>26</v>
      </c>
      <c r="K13" s="61" t="s">
        <v>5</v>
      </c>
      <c r="L13" s="60"/>
      <c r="M13" s="60"/>
    </row>
    <row r="14" spans="1:13" x14ac:dyDescent="0.25">
      <c r="A14" s="5"/>
      <c r="B14" s="6"/>
      <c r="C14" s="6"/>
      <c r="D14" s="17"/>
      <c r="E14" s="6"/>
      <c r="F14" s="65"/>
      <c r="H14" s="29" t="s">
        <v>30</v>
      </c>
      <c r="I14" s="33" t="str">
        <f>IF(B49=0,"",B52/B49)</f>
        <v/>
      </c>
      <c r="J14" s="33" t="str">
        <f>IF(C49=0,"",C52/C49)</f>
        <v/>
      </c>
      <c r="K14" s="33" t="str">
        <f>IF(D49=0,"",D52/D49)</f>
        <v/>
      </c>
      <c r="L14" s="28" t="s">
        <v>150</v>
      </c>
      <c r="M14" s="28"/>
    </row>
    <row r="15" spans="1:13" x14ac:dyDescent="0.25">
      <c r="A15" s="5" t="s">
        <v>8</v>
      </c>
      <c r="B15" s="54"/>
      <c r="C15" s="54"/>
      <c r="D15" s="13" t="e">
        <f t="shared" ref="D15:D23" si="2">AVERAGE(B15:C15)</f>
        <v>#DIV/0!</v>
      </c>
      <c r="E15" s="14"/>
      <c r="F15" s="66"/>
      <c r="H15" s="29" t="s">
        <v>31</v>
      </c>
      <c r="I15" s="33" t="str">
        <f>IF(B49=0,"",B55/B49)</f>
        <v/>
      </c>
      <c r="J15" s="33" t="str">
        <f>IF(C49=0,"",C55/C49)</f>
        <v/>
      </c>
      <c r="K15" s="33" t="str">
        <f>IF(D49=0,"",D55/D49)</f>
        <v/>
      </c>
      <c r="L15" s="28" t="s">
        <v>157</v>
      </c>
      <c r="M15" s="28"/>
    </row>
    <row r="16" spans="1:13" x14ac:dyDescent="0.25">
      <c r="A16" s="5" t="s">
        <v>10</v>
      </c>
      <c r="B16" s="54"/>
      <c r="C16" s="54"/>
      <c r="D16" s="13" t="e">
        <f t="shared" si="2"/>
        <v>#DIV/0!</v>
      </c>
      <c r="E16" s="14"/>
      <c r="F16" s="65"/>
      <c r="H16" s="29" t="s">
        <v>32</v>
      </c>
      <c r="I16" s="33" t="str">
        <f>IF(B55=0,"",B52/B55)</f>
        <v/>
      </c>
      <c r="J16" s="33" t="str">
        <f>IF(C55=0,"",C52/C55)</f>
        <v/>
      </c>
      <c r="K16" s="33" t="str">
        <f>IF(D55=0,"",D52/D55)</f>
        <v/>
      </c>
      <c r="L16" s="28" t="s">
        <v>158</v>
      </c>
      <c r="M16" s="28"/>
    </row>
    <row r="17" spans="1:10" x14ac:dyDescent="0.25">
      <c r="A17" s="5" t="s">
        <v>9</v>
      </c>
      <c r="B17" s="54"/>
      <c r="C17" s="54"/>
      <c r="D17" s="13" t="e">
        <f t="shared" si="2"/>
        <v>#DIV/0!</v>
      </c>
      <c r="E17" s="14"/>
      <c r="F17" s="65"/>
    </row>
    <row r="18" spans="1:10" x14ac:dyDescent="0.25">
      <c r="A18" s="5" t="s">
        <v>11</v>
      </c>
      <c r="B18" s="54"/>
      <c r="C18" s="54"/>
      <c r="D18" s="13" t="e">
        <f t="shared" si="2"/>
        <v>#DIV/0!</v>
      </c>
      <c r="E18" s="14"/>
      <c r="F18" s="65"/>
    </row>
    <row r="19" spans="1:10" x14ac:dyDescent="0.25">
      <c r="A19" s="5" t="s">
        <v>12</v>
      </c>
      <c r="B19" s="54"/>
      <c r="C19" s="54"/>
      <c r="D19" s="13" t="e">
        <f t="shared" si="2"/>
        <v>#DIV/0!</v>
      </c>
      <c r="E19" s="14"/>
      <c r="F19" s="65"/>
    </row>
    <row r="20" spans="1:10" x14ac:dyDescent="0.25">
      <c r="A20" s="5"/>
      <c r="B20" s="6"/>
      <c r="C20" s="6"/>
      <c r="D20" s="6"/>
      <c r="E20" s="6"/>
      <c r="F20" s="65"/>
    </row>
    <row r="21" spans="1:10" x14ac:dyDescent="0.25">
      <c r="A21" s="5" t="s">
        <v>13</v>
      </c>
      <c r="B21" s="18">
        <f>SUM(B15:B19)</f>
        <v>0</v>
      </c>
      <c r="C21" s="18">
        <f t="shared" ref="C21" si="3">SUM(C15:C19)</f>
        <v>0</v>
      </c>
      <c r="D21" s="14">
        <f t="shared" si="2"/>
        <v>0</v>
      </c>
      <c r="E21" s="14"/>
      <c r="F21" s="65" t="s">
        <v>160</v>
      </c>
    </row>
    <row r="22" spans="1:10" x14ac:dyDescent="0.25">
      <c r="A22" s="5"/>
      <c r="B22" s="6"/>
      <c r="C22" s="6"/>
      <c r="D22" s="6"/>
      <c r="E22" s="6"/>
      <c r="F22" s="65"/>
      <c r="H22" s="35"/>
    </row>
    <row r="23" spans="1:10" x14ac:dyDescent="0.25">
      <c r="A23" s="20" t="s">
        <v>151</v>
      </c>
      <c r="B23" s="2">
        <f>B13+B21</f>
        <v>0</v>
      </c>
      <c r="C23" s="2">
        <f t="shared" ref="C23" si="4">C13+C21</f>
        <v>0</v>
      </c>
      <c r="D23" s="21">
        <f t="shared" si="2"/>
        <v>0</v>
      </c>
      <c r="E23" s="14"/>
      <c r="F23" s="65" t="s">
        <v>161</v>
      </c>
      <c r="H23" s="76"/>
      <c r="I23" s="76"/>
    </row>
    <row r="24" spans="1:10" x14ac:dyDescent="0.25">
      <c r="A24" s="5"/>
      <c r="B24" s="6"/>
      <c r="C24" s="6"/>
      <c r="D24" s="6"/>
      <c r="E24" s="6"/>
      <c r="F24" s="19"/>
      <c r="H24" s="76"/>
      <c r="I24" s="76"/>
    </row>
    <row r="25" spans="1:10" ht="18" thickBot="1" x14ac:dyDescent="0.35">
      <c r="A25" s="8" t="s">
        <v>171</v>
      </c>
      <c r="B25" s="1"/>
      <c r="C25" s="1"/>
      <c r="D25" s="1"/>
      <c r="E25" s="1"/>
      <c r="F25" s="22"/>
      <c r="H25" s="76"/>
      <c r="I25" s="76"/>
    </row>
    <row r="26" spans="1:10" x14ac:dyDescent="0.25">
      <c r="A26" s="5"/>
      <c r="B26" s="10" t="s">
        <v>3</v>
      </c>
      <c r="C26" s="10" t="s">
        <v>4</v>
      </c>
      <c r="D26" s="11" t="s">
        <v>5</v>
      </c>
      <c r="E26" s="11"/>
      <c r="F26" s="12" t="s">
        <v>7</v>
      </c>
      <c r="H26" s="35"/>
      <c r="I26" s="76"/>
      <c r="J26" s="77"/>
    </row>
    <row r="27" spans="1:10" x14ac:dyDescent="0.25">
      <c r="A27" s="5" t="s">
        <v>33</v>
      </c>
      <c r="B27" s="54"/>
      <c r="C27" s="54"/>
      <c r="D27" s="55" t="e">
        <f t="shared" ref="D27:D34" si="5">AVERAGE(B27:C27)</f>
        <v>#DIV/0!</v>
      </c>
      <c r="E27" s="14"/>
      <c r="F27" s="23"/>
      <c r="H27" s="35"/>
      <c r="I27" s="76"/>
    </row>
    <row r="28" spans="1:10" x14ac:dyDescent="0.25">
      <c r="A28" s="5" t="s">
        <v>53</v>
      </c>
      <c r="B28" s="54"/>
      <c r="C28" s="54"/>
      <c r="D28" s="55" t="e">
        <f t="shared" si="5"/>
        <v>#DIV/0!</v>
      </c>
      <c r="E28" s="14"/>
      <c r="F28" s="23"/>
      <c r="I28" s="76"/>
    </row>
    <row r="29" spans="1:10" x14ac:dyDescent="0.25">
      <c r="A29" s="5" t="s">
        <v>34</v>
      </c>
      <c r="B29" s="54"/>
      <c r="C29" s="54"/>
      <c r="D29" s="55" t="e">
        <f t="shared" si="5"/>
        <v>#DIV/0!</v>
      </c>
      <c r="E29" s="14"/>
      <c r="F29" s="23"/>
    </row>
    <row r="30" spans="1:10" x14ac:dyDescent="0.25">
      <c r="A30" s="5" t="s">
        <v>48</v>
      </c>
      <c r="B30" s="54"/>
      <c r="C30" s="54"/>
      <c r="D30" s="55" t="e">
        <f t="shared" si="5"/>
        <v>#DIV/0!</v>
      </c>
      <c r="E30" s="14"/>
      <c r="F30" s="23"/>
      <c r="H30" s="35"/>
    </row>
    <row r="31" spans="1:10" x14ac:dyDescent="0.25">
      <c r="A31" s="5" t="s">
        <v>35</v>
      </c>
      <c r="B31" s="54"/>
      <c r="C31" s="54"/>
      <c r="D31" s="55" t="e">
        <f t="shared" si="5"/>
        <v>#DIV/0!</v>
      </c>
      <c r="E31" s="14"/>
      <c r="F31" s="23"/>
    </row>
    <row r="32" spans="1:10" x14ac:dyDescent="0.25">
      <c r="A32" s="5" t="s">
        <v>36</v>
      </c>
      <c r="B32" s="54"/>
      <c r="C32" s="54"/>
      <c r="D32" s="55" t="e">
        <f t="shared" si="5"/>
        <v>#DIV/0!</v>
      </c>
      <c r="E32" s="14"/>
      <c r="F32" s="23"/>
    </row>
    <row r="33" spans="1:13" x14ac:dyDescent="0.25">
      <c r="A33" s="5"/>
      <c r="B33" s="6"/>
      <c r="C33" s="6"/>
      <c r="D33" s="6"/>
      <c r="E33" s="6"/>
      <c r="F33" s="23"/>
    </row>
    <row r="34" spans="1:13" x14ac:dyDescent="0.25">
      <c r="A34" s="5" t="s">
        <v>37</v>
      </c>
      <c r="B34" s="18">
        <f>SUM(B27:B32)</f>
        <v>0</v>
      </c>
      <c r="C34" s="18">
        <f>SUM(C27:C32)</f>
        <v>0</v>
      </c>
      <c r="D34" s="14">
        <f t="shared" si="5"/>
        <v>0</v>
      </c>
      <c r="E34" s="14"/>
      <c r="F34" s="70" t="s">
        <v>162</v>
      </c>
    </row>
    <row r="35" spans="1:13" x14ac:dyDescent="0.25">
      <c r="A35" s="5"/>
      <c r="B35" s="6"/>
      <c r="C35" s="6"/>
      <c r="D35" s="6"/>
      <c r="E35" s="6"/>
      <c r="F35" s="70"/>
    </row>
    <row r="36" spans="1:13" x14ac:dyDescent="0.25">
      <c r="A36" s="5" t="s">
        <v>38</v>
      </c>
      <c r="B36" s="54"/>
      <c r="C36" s="54"/>
      <c r="D36" s="55" t="e">
        <f t="shared" ref="D36:D46" si="6">AVERAGE(B36:C36)</f>
        <v>#DIV/0!</v>
      </c>
      <c r="E36" s="14"/>
      <c r="F36" s="70"/>
    </row>
    <row r="37" spans="1:13" x14ac:dyDescent="0.25">
      <c r="A37" s="5" t="s">
        <v>45</v>
      </c>
      <c r="B37" s="54"/>
      <c r="C37" s="54"/>
      <c r="D37" s="55" t="e">
        <f t="shared" si="6"/>
        <v>#DIV/0!</v>
      </c>
      <c r="E37" s="14"/>
      <c r="F37" s="70"/>
    </row>
    <row r="38" spans="1:13" x14ac:dyDescent="0.25">
      <c r="A38" s="5" t="s">
        <v>46</v>
      </c>
      <c r="B38" s="54"/>
      <c r="C38" s="54"/>
      <c r="D38" s="55" t="e">
        <f t="shared" si="6"/>
        <v>#DIV/0!</v>
      </c>
      <c r="E38" s="14"/>
      <c r="F38" s="70"/>
    </row>
    <row r="39" spans="1:13" x14ac:dyDescent="0.25">
      <c r="A39" s="5"/>
      <c r="B39" s="6"/>
      <c r="C39" s="6"/>
      <c r="D39" s="6"/>
      <c r="E39" s="6"/>
      <c r="F39" s="70"/>
    </row>
    <row r="40" spans="1:13" x14ac:dyDescent="0.25">
      <c r="A40" s="5" t="s">
        <v>47</v>
      </c>
      <c r="B40" s="18">
        <f>SUM(B36:B38)</f>
        <v>0</v>
      </c>
      <c r="C40" s="18">
        <f t="shared" ref="C40" si="7">SUM(C36:C38)</f>
        <v>0</v>
      </c>
      <c r="D40" s="14">
        <f t="shared" si="6"/>
        <v>0</v>
      </c>
      <c r="E40" s="14"/>
      <c r="F40" s="70" t="s">
        <v>163</v>
      </c>
    </row>
    <row r="41" spans="1:13" x14ac:dyDescent="0.25">
      <c r="A41" s="5"/>
      <c r="B41" s="6"/>
      <c r="C41" s="6"/>
      <c r="D41" s="6"/>
      <c r="E41" s="6"/>
      <c r="F41" s="70"/>
    </row>
    <row r="42" spans="1:13" x14ac:dyDescent="0.25">
      <c r="A42" s="20" t="s">
        <v>152</v>
      </c>
      <c r="B42" s="2">
        <f>B34+B40</f>
        <v>0</v>
      </c>
      <c r="C42" s="2">
        <f t="shared" ref="C42" si="8">C34+C40</f>
        <v>0</v>
      </c>
      <c r="D42" s="21">
        <f t="shared" si="6"/>
        <v>0</v>
      </c>
      <c r="E42" s="14"/>
      <c r="F42" s="70" t="s">
        <v>164</v>
      </c>
    </row>
    <row r="43" spans="1:13" x14ac:dyDescent="0.25">
      <c r="A43" s="5"/>
      <c r="B43" s="6"/>
      <c r="C43" s="6"/>
      <c r="D43" s="6"/>
      <c r="E43" s="6"/>
      <c r="F43" s="70"/>
    </row>
    <row r="44" spans="1:13" x14ac:dyDescent="0.25">
      <c r="A44" s="20" t="s">
        <v>153</v>
      </c>
      <c r="B44" s="2">
        <f>B23-B42</f>
        <v>0</v>
      </c>
      <c r="C44" s="2">
        <f>C23-C42</f>
        <v>0</v>
      </c>
      <c r="D44" s="21">
        <f t="shared" si="6"/>
        <v>0</v>
      </c>
      <c r="E44" s="14"/>
      <c r="F44" s="70" t="s">
        <v>165</v>
      </c>
    </row>
    <row r="45" spans="1:13" x14ac:dyDescent="0.25">
      <c r="A45" s="5"/>
      <c r="B45" s="6"/>
      <c r="C45" s="6"/>
      <c r="D45" s="6"/>
      <c r="E45" s="6"/>
      <c r="F45" s="70"/>
    </row>
    <row r="46" spans="1:13" x14ac:dyDescent="0.25">
      <c r="A46" s="24" t="s">
        <v>154</v>
      </c>
      <c r="B46" s="25">
        <f>B42+B44</f>
        <v>0</v>
      </c>
      <c r="C46" s="25">
        <f>C42+C44</f>
        <v>0</v>
      </c>
      <c r="D46" s="26">
        <f t="shared" si="6"/>
        <v>0</v>
      </c>
      <c r="E46" s="27"/>
      <c r="F46" s="71" t="s">
        <v>166</v>
      </c>
    </row>
    <row r="47" spans="1:13" x14ac:dyDescent="0.25">
      <c r="A47" s="63"/>
      <c r="B47" s="67" t="s">
        <v>3</v>
      </c>
      <c r="C47" s="67" t="s">
        <v>4</v>
      </c>
      <c r="D47" s="68" t="s">
        <v>5</v>
      </c>
      <c r="E47" s="68"/>
      <c r="F47" s="69" t="s">
        <v>7</v>
      </c>
    </row>
    <row r="48" spans="1:13" x14ac:dyDescent="0.25">
      <c r="A48" s="5" t="s">
        <v>146</v>
      </c>
      <c r="B48" s="54">
        <v>0</v>
      </c>
      <c r="C48" s="54">
        <v>0</v>
      </c>
      <c r="D48" s="14">
        <f>AVERAGE(B48:C48)</f>
        <v>0</v>
      </c>
      <c r="E48" s="6"/>
      <c r="F48" s="7"/>
      <c r="H48" s="60"/>
      <c r="I48" s="60"/>
      <c r="J48" s="60"/>
      <c r="K48" s="60"/>
      <c r="L48" s="60"/>
      <c r="M48" s="60"/>
    </row>
    <row r="49" spans="1:13" s="60" customFormat="1" x14ac:dyDescent="0.25">
      <c r="A49" s="20" t="s">
        <v>147</v>
      </c>
      <c r="B49" s="2">
        <f>B23+B48</f>
        <v>0</v>
      </c>
      <c r="C49" s="2">
        <f>C23+C48</f>
        <v>0</v>
      </c>
      <c r="D49" s="21">
        <f t="shared" ref="D49:D55" si="9">AVERAGE(B49:C49)</f>
        <v>0</v>
      </c>
      <c r="E49" s="6"/>
      <c r="F49" s="70" t="s">
        <v>167</v>
      </c>
      <c r="H49"/>
      <c r="I49"/>
      <c r="J49"/>
      <c r="K49"/>
      <c r="L49"/>
      <c r="M49"/>
    </row>
    <row r="50" spans="1:13" s="60" customFormat="1" x14ac:dyDescent="0.25">
      <c r="A50" s="5"/>
      <c r="B50" s="6"/>
      <c r="C50" s="6"/>
      <c r="D50" s="14"/>
      <c r="E50" s="6"/>
      <c r="F50" s="70"/>
      <c r="H50"/>
      <c r="I50"/>
      <c r="J50"/>
      <c r="K50"/>
      <c r="L50"/>
      <c r="M50"/>
    </row>
    <row r="51" spans="1:13" x14ac:dyDescent="0.25">
      <c r="A51" s="5" t="s">
        <v>148</v>
      </c>
      <c r="B51" s="54">
        <v>0</v>
      </c>
      <c r="C51" s="54">
        <v>0</v>
      </c>
      <c r="D51" s="14">
        <f t="shared" si="9"/>
        <v>0</v>
      </c>
      <c r="E51" s="6"/>
      <c r="F51" s="70"/>
    </row>
    <row r="52" spans="1:13" x14ac:dyDescent="0.25">
      <c r="A52" s="20" t="s">
        <v>172</v>
      </c>
      <c r="B52" s="2">
        <f>B42+B51</f>
        <v>0</v>
      </c>
      <c r="C52" s="2">
        <f>C42+C51</f>
        <v>0</v>
      </c>
      <c r="D52" s="21">
        <f t="shared" si="9"/>
        <v>0</v>
      </c>
      <c r="E52" s="6"/>
      <c r="F52" s="70" t="s">
        <v>168</v>
      </c>
    </row>
    <row r="53" spans="1:13" x14ac:dyDescent="0.25">
      <c r="A53" s="5"/>
      <c r="B53" s="6"/>
      <c r="C53" s="6"/>
      <c r="D53" s="14"/>
      <c r="E53" s="6"/>
      <c r="F53" s="70"/>
    </row>
    <row r="54" spans="1:13" s="60" customFormat="1" x14ac:dyDescent="0.25">
      <c r="A54" s="5" t="s">
        <v>155</v>
      </c>
      <c r="B54" s="14">
        <f>B48-B51</f>
        <v>0</v>
      </c>
      <c r="C54" s="14">
        <f>C48-C51</f>
        <v>0</v>
      </c>
      <c r="D54" s="14">
        <f>D48-D51</f>
        <v>0</v>
      </c>
      <c r="E54" s="6"/>
      <c r="F54" s="70" t="s">
        <v>169</v>
      </c>
    </row>
    <row r="55" spans="1:13" x14ac:dyDescent="0.25">
      <c r="A55" s="24" t="s">
        <v>156</v>
      </c>
      <c r="B55" s="25">
        <f>B49-B52</f>
        <v>0</v>
      </c>
      <c r="C55" s="25">
        <f>C49-C52</f>
        <v>0</v>
      </c>
      <c r="D55" s="26">
        <f t="shared" si="9"/>
        <v>0</v>
      </c>
      <c r="E55" s="64"/>
      <c r="F55" s="71" t="s">
        <v>170</v>
      </c>
    </row>
  </sheetData>
  <sheetProtection sheet="1" objects="1" scenarios="1"/>
  <customSheetViews>
    <customSheetView guid="{ADB3DA40-2E3C-44C2-B75F-9B50FA15475B}">
      <selection activeCell="K7" sqref="K7"/>
      <pageMargins left="0.7" right="0.7" top="0.75" bottom="0.75" header="0.3" footer="0.3"/>
    </customSheetView>
  </customSheetViews>
  <mergeCells count="3">
    <mergeCell ref="B1:D1"/>
    <mergeCell ref="H1:K1"/>
    <mergeCell ref="H11:M11"/>
  </mergeCells>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zoomScaleNormal="100" workbookViewId="0">
      <selection activeCell="B57" sqref="B57"/>
    </sheetView>
  </sheetViews>
  <sheetFormatPr defaultRowHeight="15" x14ac:dyDescent="0.25"/>
  <cols>
    <col min="1" max="1" width="52.85546875" customWidth="1"/>
    <col min="2" max="2" width="10.7109375" customWidth="1"/>
    <col min="3" max="3" width="10.85546875" customWidth="1"/>
    <col min="6" max="6" width="10.85546875" bestFit="1" customWidth="1"/>
    <col min="7" max="7" width="29.42578125" customWidth="1"/>
    <col min="8" max="8" width="12.85546875" customWidth="1"/>
    <col min="9" max="9" width="12.42578125" customWidth="1"/>
    <col min="10" max="10" width="12.28515625" customWidth="1"/>
  </cols>
  <sheetData>
    <row r="1" spans="1:12" ht="19.5" x14ac:dyDescent="0.3">
      <c r="A1" s="3" t="s">
        <v>54</v>
      </c>
      <c r="B1" s="152" t="str">
        <f>'Balance Sheet'!B1:D1</f>
        <v>Name</v>
      </c>
      <c r="C1" s="152"/>
      <c r="D1" s="152"/>
      <c r="E1" s="152"/>
      <c r="F1" s="58" t="str">
        <f>'Balance Sheet'!F1</f>
        <v>Date</v>
      </c>
      <c r="G1" s="150" t="s">
        <v>27</v>
      </c>
      <c r="H1" s="150"/>
      <c r="I1" s="150"/>
      <c r="J1" s="150"/>
    </row>
    <row r="2" spans="1:12" x14ac:dyDescent="0.25">
      <c r="A2" s="5"/>
      <c r="B2" s="6"/>
      <c r="C2" s="6"/>
      <c r="D2" s="6"/>
      <c r="E2" s="6"/>
      <c r="F2" s="6"/>
    </row>
    <row r="3" spans="1:12" ht="17.25" x14ac:dyDescent="0.3">
      <c r="A3" s="36" t="s">
        <v>55</v>
      </c>
      <c r="G3" s="29"/>
      <c r="H3" s="30" t="s">
        <v>25</v>
      </c>
      <c r="I3" s="30" t="s">
        <v>26</v>
      </c>
      <c r="J3" s="30" t="s">
        <v>5</v>
      </c>
    </row>
    <row r="4" spans="1:12" ht="15.75" thickBot="1" x14ac:dyDescent="0.3">
      <c r="A4" t="s">
        <v>178</v>
      </c>
      <c r="B4" s="37"/>
      <c r="C4" s="38"/>
      <c r="G4" s="29" t="s">
        <v>24</v>
      </c>
      <c r="H4" s="32" t="str">
        <f>IF('Balance Sheet'!B34=0, "",'Balance Sheet'!B13/'Balance Sheet'!B34)</f>
        <v/>
      </c>
      <c r="I4" s="32" t="str">
        <f>IF('Balance Sheet'!C34=0, "",'Balance Sheet'!C13/'Balance Sheet'!C34)</f>
        <v/>
      </c>
      <c r="J4" s="32" t="str">
        <f>IF('Balance Sheet'!D34=0, "",'Balance Sheet'!D13/'Balance Sheet'!D34)</f>
        <v/>
      </c>
      <c r="K4" s="28" t="s">
        <v>79</v>
      </c>
      <c r="L4" s="28"/>
    </row>
    <row r="5" spans="1:12" ht="15.75" thickBot="1" x14ac:dyDescent="0.3">
      <c r="A5" t="s">
        <v>179</v>
      </c>
      <c r="B5" s="121">
        <f>'Balance Sheet'!C9+'Balance Sheet'!C8</f>
        <v>0</v>
      </c>
      <c r="C5" s="38"/>
      <c r="G5" s="29" t="s">
        <v>28</v>
      </c>
      <c r="H5" s="31">
        <f>'Balance Sheet'!B13-'Balance Sheet'!B34</f>
        <v>0</v>
      </c>
      <c r="I5" s="31">
        <f>'Balance Sheet'!C13-'Balance Sheet'!C34</f>
        <v>0</v>
      </c>
      <c r="J5" s="31">
        <f>'Balance Sheet'!D13-'Balance Sheet'!D34</f>
        <v>0</v>
      </c>
      <c r="K5" s="28" t="s">
        <v>83</v>
      </c>
      <c r="L5" s="28"/>
    </row>
    <row r="6" spans="1:12" ht="15.75" thickBot="1" x14ac:dyDescent="0.3">
      <c r="A6" t="s">
        <v>180</v>
      </c>
      <c r="B6" s="121">
        <f>'Balance Sheet'!B9+'Balance Sheet'!B8</f>
        <v>0</v>
      </c>
      <c r="C6" s="38"/>
      <c r="G6" s="29" t="s">
        <v>70</v>
      </c>
      <c r="H6" s="33" t="e">
        <f>H5/$C$20</f>
        <v>#DIV/0!</v>
      </c>
      <c r="I6" s="33" t="e">
        <f t="shared" ref="I6:J6" si="0">I5/$C$20</f>
        <v>#DIV/0!</v>
      </c>
      <c r="J6" s="33" t="e">
        <f t="shared" si="0"/>
        <v>#DIV/0!</v>
      </c>
      <c r="K6" s="28" t="s">
        <v>177</v>
      </c>
      <c r="L6" s="28"/>
    </row>
    <row r="7" spans="1:12" ht="15.75" thickBot="1" x14ac:dyDescent="0.3">
      <c r="A7" t="s">
        <v>181</v>
      </c>
      <c r="B7" s="37"/>
      <c r="E7" s="35"/>
      <c r="F7" s="35"/>
      <c r="G7" s="29" t="s">
        <v>30</v>
      </c>
      <c r="H7" s="33" t="str">
        <f>IF('Balance Sheet'!B23=0,"",'Balance Sheet'!B42/'Balance Sheet'!B23)</f>
        <v/>
      </c>
      <c r="I7" s="33" t="str">
        <f>IF('Balance Sheet'!C23=0,"",'Balance Sheet'!C42/'Balance Sheet'!C23)</f>
        <v/>
      </c>
      <c r="J7" s="33" t="str">
        <f>IF('Balance Sheet'!D23=0,"",'Balance Sheet'!D42/'Balance Sheet'!D23)</f>
        <v/>
      </c>
      <c r="K7" s="28" t="s">
        <v>80</v>
      </c>
      <c r="L7" s="28"/>
    </row>
    <row r="8" spans="1:12" ht="15.75" thickBot="1" x14ac:dyDescent="0.3">
      <c r="A8" t="s">
        <v>56</v>
      </c>
      <c r="B8" s="39">
        <f>B4+B5-B6+B7</f>
        <v>0</v>
      </c>
      <c r="E8" s="35"/>
      <c r="F8" s="35"/>
      <c r="G8" s="29" t="s">
        <v>31</v>
      </c>
      <c r="H8" s="33" t="str">
        <f>IF('Balance Sheet'!B23=0,"",'Balance Sheet'!B44/'Balance Sheet'!B23)</f>
        <v/>
      </c>
      <c r="I8" s="33" t="str">
        <f>IF('Balance Sheet'!C23=0,"",'Balance Sheet'!C44/'Balance Sheet'!C23)</f>
        <v/>
      </c>
      <c r="J8" s="33" t="str">
        <f>IF('Balance Sheet'!D23=0,"",'Balance Sheet'!D44/'Balance Sheet'!D23)</f>
        <v/>
      </c>
      <c r="K8" s="28" t="s">
        <v>81</v>
      </c>
      <c r="L8" s="28"/>
    </row>
    <row r="9" spans="1:12" x14ac:dyDescent="0.25">
      <c r="B9" s="38"/>
      <c r="C9" s="38"/>
      <c r="G9" s="29" t="s">
        <v>32</v>
      </c>
      <c r="H9" s="33" t="str">
        <f>IF('Balance Sheet'!B44=0,"",'Balance Sheet'!B42/'Balance Sheet'!B44)</f>
        <v/>
      </c>
      <c r="I9" s="33" t="str">
        <f>IF('Balance Sheet'!C44=0,"",'Balance Sheet'!C42/'Balance Sheet'!C44)</f>
        <v/>
      </c>
      <c r="J9" s="33" t="str">
        <f>IF('Balance Sheet'!D44=0,"",'Balance Sheet'!D42/'Balance Sheet'!D44)</f>
        <v/>
      </c>
      <c r="K9" s="28" t="s">
        <v>82</v>
      </c>
      <c r="L9" s="28"/>
    </row>
    <row r="10" spans="1:12" ht="15.75" thickBot="1" x14ac:dyDescent="0.3">
      <c r="A10" t="s">
        <v>182</v>
      </c>
      <c r="B10" s="37"/>
      <c r="C10" s="38"/>
      <c r="G10" s="35"/>
    </row>
    <row r="11" spans="1:12" ht="15.75" thickBot="1" x14ac:dyDescent="0.3">
      <c r="A11" t="s">
        <v>183</v>
      </c>
      <c r="B11" s="121">
        <f>'Balance Sheet'!C10+'Balance Sheet'!C15</f>
        <v>0</v>
      </c>
      <c r="C11" s="38"/>
      <c r="G11" s="34" t="s">
        <v>61</v>
      </c>
      <c r="H11" s="153" t="e">
        <f>(C55+B50-B57)/'Balance Sheet'!D23</f>
        <v>#DIV/0!</v>
      </c>
      <c r="I11" s="153"/>
      <c r="J11" t="s">
        <v>219</v>
      </c>
    </row>
    <row r="12" spans="1:12" ht="15.75" thickBot="1" x14ac:dyDescent="0.3">
      <c r="A12" t="s">
        <v>184</v>
      </c>
      <c r="B12" s="121">
        <f>'Balance Sheet'!B10+'Balance Sheet'!B15</f>
        <v>0</v>
      </c>
      <c r="C12" s="38"/>
      <c r="G12" s="43" t="s">
        <v>62</v>
      </c>
      <c r="H12" s="153" t="e">
        <f>(C55-B57)/'Balance Sheet'!D44</f>
        <v>#DIV/0!</v>
      </c>
      <c r="I12" s="153"/>
      <c r="J12" t="s">
        <v>220</v>
      </c>
    </row>
    <row r="13" spans="1:12" ht="15.75" thickBot="1" x14ac:dyDescent="0.3">
      <c r="A13" t="s">
        <v>185</v>
      </c>
      <c r="B13" s="37"/>
      <c r="G13" s="43" t="s">
        <v>63</v>
      </c>
      <c r="H13" s="153" t="e">
        <f>(C55+B50-B57)/C25</f>
        <v>#DIV/0!</v>
      </c>
      <c r="I13" s="153"/>
      <c r="J13" t="s">
        <v>221</v>
      </c>
    </row>
    <row r="14" spans="1:12" ht="15.75" thickBot="1" x14ac:dyDescent="0.3">
      <c r="A14" t="s">
        <v>57</v>
      </c>
      <c r="B14" s="39">
        <f>B10+B11-B12-B13</f>
        <v>0</v>
      </c>
      <c r="G14" s="43" t="s">
        <v>65</v>
      </c>
      <c r="H14" s="153" t="e">
        <f>C25/'Balance Sheet'!D23</f>
        <v>#DIV/0!</v>
      </c>
      <c r="I14" s="153"/>
      <c r="J14" t="s">
        <v>192</v>
      </c>
    </row>
    <row r="15" spans="1:12" x14ac:dyDescent="0.25">
      <c r="B15" s="38"/>
      <c r="C15" s="38"/>
      <c r="G15" s="43" t="s">
        <v>66</v>
      </c>
      <c r="H15" s="153" t="e">
        <f>C46/C20</f>
        <v>#DIV/0!</v>
      </c>
      <c r="I15" s="153"/>
      <c r="J15" t="s">
        <v>194</v>
      </c>
    </row>
    <row r="16" spans="1:12" ht="15.75" thickBot="1" x14ac:dyDescent="0.3">
      <c r="A16" t="s">
        <v>58</v>
      </c>
      <c r="B16" s="37"/>
      <c r="G16" s="43" t="s">
        <v>67</v>
      </c>
      <c r="H16" s="153" t="e">
        <f>B51/C20</f>
        <v>#DIV/0!</v>
      </c>
      <c r="I16" s="153"/>
      <c r="J16" t="s">
        <v>195</v>
      </c>
    </row>
    <row r="17" spans="1:10" ht="15.75" thickBot="1" x14ac:dyDescent="0.3">
      <c r="A17" t="s">
        <v>173</v>
      </c>
      <c r="B17" s="122">
        <f>'Balance Sheet'!C6-'Balance Sheet'!B6</f>
        <v>0</v>
      </c>
      <c r="G17" s="43" t="s">
        <v>68</v>
      </c>
      <c r="H17" s="153" t="e">
        <f>B50/C20</f>
        <v>#DIV/0!</v>
      </c>
      <c r="I17" s="153"/>
      <c r="J17" t="s">
        <v>193</v>
      </c>
    </row>
    <row r="18" spans="1:10" ht="15.75" thickBot="1" x14ac:dyDescent="0.3">
      <c r="A18" t="s">
        <v>59</v>
      </c>
      <c r="B18" s="37"/>
      <c r="G18" s="43" t="s">
        <v>144</v>
      </c>
      <c r="H18" s="154" t="e">
        <f>C53/C20</f>
        <v>#DIV/0!</v>
      </c>
      <c r="I18" s="155"/>
      <c r="J18" s="59" t="s">
        <v>196</v>
      </c>
    </row>
    <row r="19" spans="1:10" x14ac:dyDescent="0.25">
      <c r="B19" s="38"/>
      <c r="C19" s="38"/>
      <c r="G19" s="43" t="s">
        <v>69</v>
      </c>
      <c r="H19" s="153" t="e">
        <f>C55/C20</f>
        <v>#DIV/0!</v>
      </c>
      <c r="I19" s="153"/>
      <c r="J19" s="41" t="s">
        <v>222</v>
      </c>
    </row>
    <row r="20" spans="1:10" ht="15.75" thickBot="1" x14ac:dyDescent="0.3">
      <c r="A20" t="s">
        <v>175</v>
      </c>
      <c r="B20" s="38"/>
      <c r="C20" s="39">
        <f>B8+B14+SUM(B16:B18)</f>
        <v>0</v>
      </c>
      <c r="F20" s="35"/>
    </row>
    <row r="21" spans="1:10" x14ac:dyDescent="0.25">
      <c r="B21" s="38"/>
      <c r="C21" s="38"/>
      <c r="I21" s="41"/>
    </row>
    <row r="22" spans="1:10" ht="17.25" x14ac:dyDescent="0.3">
      <c r="A22" s="36" t="s">
        <v>60</v>
      </c>
      <c r="B22" s="38"/>
      <c r="C22" s="38"/>
      <c r="H22" s="41"/>
    </row>
    <row r="23" spans="1:10" ht="15.75" thickBot="1" x14ac:dyDescent="0.3">
      <c r="A23" s="44" t="s">
        <v>174</v>
      </c>
      <c r="B23" s="37"/>
    </row>
    <row r="24" spans="1:10" s="62" customFormat="1" x14ac:dyDescent="0.25">
      <c r="A24" s="44"/>
      <c r="B24" s="73"/>
    </row>
    <row r="25" spans="1:10" s="62" customFormat="1" ht="15.75" thickBot="1" x14ac:dyDescent="0.3">
      <c r="A25" s="44" t="s">
        <v>176</v>
      </c>
      <c r="B25" s="73"/>
      <c r="C25" s="72">
        <f>C20-B23</f>
        <v>0</v>
      </c>
    </row>
    <row r="26" spans="1:10" s="62" customFormat="1" x14ac:dyDescent="0.25">
      <c r="A26" s="44"/>
      <c r="B26" s="73"/>
    </row>
    <row r="27" spans="1:10" ht="15.75" thickBot="1" x14ac:dyDescent="0.3">
      <c r="A27" t="s">
        <v>71</v>
      </c>
      <c r="B27" s="37"/>
    </row>
    <row r="28" spans="1:10" ht="15.75" thickBot="1" x14ac:dyDescent="0.3">
      <c r="A28" t="s">
        <v>72</v>
      </c>
      <c r="B28" s="37"/>
    </row>
    <row r="29" spans="1:10" ht="15.75" thickBot="1" x14ac:dyDescent="0.3">
      <c r="A29" t="s">
        <v>73</v>
      </c>
      <c r="B29" s="37"/>
    </row>
    <row r="30" spans="1:10" ht="15.75" thickBot="1" x14ac:dyDescent="0.3">
      <c r="A30" t="s">
        <v>74</v>
      </c>
      <c r="B30" s="37"/>
    </row>
    <row r="31" spans="1:10" ht="15.75" thickBot="1" x14ac:dyDescent="0.3">
      <c r="A31" t="s">
        <v>75</v>
      </c>
      <c r="B31" s="37"/>
    </row>
    <row r="32" spans="1:10" ht="15.75" thickBot="1" x14ac:dyDescent="0.3">
      <c r="A32" t="s">
        <v>76</v>
      </c>
      <c r="B32" s="37"/>
    </row>
    <row r="33" spans="1:7" ht="15.75" thickBot="1" x14ac:dyDescent="0.3">
      <c r="A33" t="s">
        <v>77</v>
      </c>
      <c r="B33" s="37"/>
    </row>
    <row r="34" spans="1:7" ht="15.75" thickBot="1" x14ac:dyDescent="0.3">
      <c r="A34" t="s">
        <v>78</v>
      </c>
      <c r="B34" s="37"/>
    </row>
    <row r="35" spans="1:7" ht="15.75" thickBot="1" x14ac:dyDescent="0.3">
      <c r="A35" t="s">
        <v>218</v>
      </c>
      <c r="B35" s="37"/>
    </row>
    <row r="36" spans="1:7" s="62" customFormat="1" ht="15.75" thickBot="1" x14ac:dyDescent="0.3">
      <c r="A36" s="62" t="s">
        <v>202</v>
      </c>
      <c r="B36" s="37"/>
      <c r="G36" s="35"/>
    </row>
    <row r="37" spans="1:7" ht="15.75" thickBot="1" x14ac:dyDescent="0.3">
      <c r="A37" t="s">
        <v>203</v>
      </c>
      <c r="B37" s="37"/>
    </row>
    <row r="38" spans="1:7" ht="15.75" thickBot="1" x14ac:dyDescent="0.3">
      <c r="A38" t="s">
        <v>204</v>
      </c>
      <c r="B38" s="37"/>
    </row>
    <row r="39" spans="1:7" ht="15.75" thickBot="1" x14ac:dyDescent="0.3">
      <c r="A39" t="s">
        <v>205</v>
      </c>
      <c r="B39" s="37"/>
    </row>
    <row r="40" spans="1:7" ht="15.75" thickBot="1" x14ac:dyDescent="0.3">
      <c r="A40" t="s">
        <v>206</v>
      </c>
      <c r="B40" s="37"/>
    </row>
    <row r="41" spans="1:7" ht="15.75" thickBot="1" x14ac:dyDescent="0.3">
      <c r="A41" t="s">
        <v>207</v>
      </c>
      <c r="B41" s="37"/>
      <c r="E41" s="62"/>
      <c r="F41" s="62"/>
      <c r="G41" s="62"/>
    </row>
    <row r="42" spans="1:7" ht="15.75" thickBot="1" x14ac:dyDescent="0.3">
      <c r="A42" t="s">
        <v>208</v>
      </c>
      <c r="B42" s="37"/>
    </row>
    <row r="43" spans="1:7" x14ac:dyDescent="0.25">
      <c r="B43" s="38"/>
      <c r="C43" s="38"/>
    </row>
    <row r="44" spans="1:7" ht="15.75" thickBot="1" x14ac:dyDescent="0.3">
      <c r="A44" t="s">
        <v>209</v>
      </c>
      <c r="B44" s="121">
        <f>'Balance Sheet'!B7-'Balance Sheet'!C7+'Balance Sheet'!C27-'Balance Sheet'!B27</f>
        <v>0</v>
      </c>
    </row>
    <row r="45" spans="1:7" s="62" customFormat="1" x14ac:dyDescent="0.25">
      <c r="B45" s="73"/>
    </row>
    <row r="46" spans="1:7" ht="15.75" thickBot="1" x14ac:dyDescent="0.3">
      <c r="A46" s="62" t="s">
        <v>210</v>
      </c>
      <c r="B46" s="38"/>
      <c r="C46" s="74">
        <f>B23+SUM(B27:B44)</f>
        <v>0</v>
      </c>
      <c r="E46" s="35"/>
    </row>
    <row r="47" spans="1:7" s="62" customFormat="1" x14ac:dyDescent="0.25">
      <c r="B47" s="38"/>
      <c r="C47" s="73"/>
      <c r="E47" s="35"/>
    </row>
    <row r="48" spans="1:7" ht="15.75" thickBot="1" x14ac:dyDescent="0.3">
      <c r="A48" t="s">
        <v>211</v>
      </c>
      <c r="B48" s="37"/>
      <c r="C48" s="6"/>
      <c r="F48" s="42"/>
    </row>
    <row r="49" spans="1:6" s="62" customFormat="1" ht="15.75" thickBot="1" x14ac:dyDescent="0.3">
      <c r="A49" s="62" t="s">
        <v>212</v>
      </c>
      <c r="B49" s="121">
        <f>'Balance Sheet'!C32-'Balance Sheet'!B32</f>
        <v>0</v>
      </c>
      <c r="F49" s="42"/>
    </row>
    <row r="50" spans="1:6" s="62" customFormat="1" ht="15.75" thickBot="1" x14ac:dyDescent="0.3">
      <c r="A50" s="62" t="s">
        <v>213</v>
      </c>
      <c r="B50" s="74">
        <f>B48+B49</f>
        <v>0</v>
      </c>
      <c r="F50" s="42"/>
    </row>
    <row r="51" spans="1:6" ht="15.75" thickBot="1" x14ac:dyDescent="0.3">
      <c r="A51" t="s">
        <v>214</v>
      </c>
      <c r="B51" s="40"/>
    </row>
    <row r="52" spans="1:6" x14ac:dyDescent="0.25">
      <c r="B52" s="38"/>
      <c r="C52" s="38"/>
    </row>
    <row r="53" spans="1:6" ht="15.75" thickBot="1" x14ac:dyDescent="0.3">
      <c r="A53" t="s">
        <v>215</v>
      </c>
      <c r="B53" s="38"/>
      <c r="C53" s="39">
        <f>C46+B50+B51</f>
        <v>0</v>
      </c>
    </row>
    <row r="54" spans="1:6" x14ac:dyDescent="0.25">
      <c r="B54" s="38"/>
      <c r="C54" s="38"/>
    </row>
    <row r="55" spans="1:6" ht="15.75" thickBot="1" x14ac:dyDescent="0.3">
      <c r="A55" t="s">
        <v>216</v>
      </c>
      <c r="B55" s="38"/>
      <c r="C55" s="39">
        <f>C20-C53</f>
        <v>0</v>
      </c>
    </row>
    <row r="56" spans="1:6" x14ac:dyDescent="0.25">
      <c r="B56" s="38"/>
      <c r="C56" s="38"/>
    </row>
    <row r="57" spans="1:6" ht="15.75" thickBot="1" x14ac:dyDescent="0.3">
      <c r="A57" t="s">
        <v>217</v>
      </c>
      <c r="B57" s="119"/>
    </row>
  </sheetData>
  <sheetProtection sheet="1" objects="1" scenarios="1"/>
  <customSheetViews>
    <customSheetView guid="{ADB3DA40-2E3C-44C2-B75F-9B50FA15475B}">
      <selection activeCell="A6" sqref="A6"/>
      <pageMargins left="0.7" right="0.7" top="0.75" bottom="0.75" header="0.3" footer="0.3"/>
      <pageSetup orientation="portrait" r:id="rId1"/>
    </customSheetView>
  </customSheetViews>
  <mergeCells count="11">
    <mergeCell ref="B1:E1"/>
    <mergeCell ref="H16:I16"/>
    <mergeCell ref="H17:I17"/>
    <mergeCell ref="H19:I19"/>
    <mergeCell ref="G1:J1"/>
    <mergeCell ref="H11:I11"/>
    <mergeCell ref="H12:I12"/>
    <mergeCell ref="H13:I13"/>
    <mergeCell ref="H14:I14"/>
    <mergeCell ref="H15:I15"/>
    <mergeCell ref="H18:I18"/>
  </mergeCell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503E7-02BF-4D27-80E3-F279EC829E3B}">
  <dimension ref="A1:U51"/>
  <sheetViews>
    <sheetView zoomScale="90" zoomScaleNormal="90" workbookViewId="0">
      <pane ySplit="2" topLeftCell="A3" activePane="bottomLeft" state="frozen"/>
      <selection pane="bottomLeft" activeCell="A44" sqref="A44:B44"/>
    </sheetView>
  </sheetViews>
  <sheetFormatPr defaultRowHeight="15" x14ac:dyDescent="0.25"/>
  <cols>
    <col min="1" max="1" width="9.140625" style="62"/>
    <col min="2" max="2" width="36.42578125" style="62" customWidth="1"/>
    <col min="3" max="3" width="6.7109375" style="62" customWidth="1"/>
    <col min="4" max="4" width="14.140625" style="62" customWidth="1"/>
    <col min="5" max="16" width="13.42578125" style="62" customWidth="1"/>
    <col min="17" max="18" width="11" style="62" bestFit="1" customWidth="1"/>
    <col min="19" max="16384" width="9.140625" style="62"/>
  </cols>
  <sheetData>
    <row r="1" spans="1:20" ht="27.75" customHeight="1" x14ac:dyDescent="0.3">
      <c r="A1" s="57" t="s">
        <v>143</v>
      </c>
      <c r="B1" s="57"/>
      <c r="C1" s="57"/>
      <c r="D1" s="57"/>
      <c r="E1" s="57"/>
      <c r="F1" s="170" t="str">
        <f>'Income Statement'!B1</f>
        <v>Name</v>
      </c>
      <c r="G1" s="170"/>
      <c r="H1" s="170"/>
      <c r="I1" s="170"/>
      <c r="J1" s="57" t="str">
        <f>'Income Statement'!F1</f>
        <v>Date</v>
      </c>
      <c r="K1" s="57"/>
      <c r="L1" s="57"/>
      <c r="M1" s="57"/>
      <c r="N1" s="57"/>
      <c r="O1" s="57"/>
      <c r="P1" s="57"/>
      <c r="Q1" s="45"/>
    </row>
    <row r="2" spans="1:20" s="42" customFormat="1" ht="30" x14ac:dyDescent="0.25">
      <c r="A2" s="161" t="s">
        <v>84</v>
      </c>
      <c r="B2" s="161"/>
      <c r="C2" s="161"/>
      <c r="D2" s="46" t="s">
        <v>85</v>
      </c>
      <c r="E2" s="61" t="s">
        <v>86</v>
      </c>
      <c r="F2" s="61" t="s">
        <v>87</v>
      </c>
      <c r="G2" s="61" t="s">
        <v>88</v>
      </c>
      <c r="H2" s="61" t="s">
        <v>89</v>
      </c>
      <c r="I2" s="61" t="s">
        <v>90</v>
      </c>
      <c r="J2" s="61" t="s">
        <v>91</v>
      </c>
      <c r="K2" s="61" t="s">
        <v>92</v>
      </c>
      <c r="L2" s="61" t="s">
        <v>93</v>
      </c>
      <c r="M2" s="61" t="s">
        <v>94</v>
      </c>
      <c r="N2" s="61" t="s">
        <v>95</v>
      </c>
      <c r="O2" s="61" t="s">
        <v>96</v>
      </c>
      <c r="P2" s="61" t="s">
        <v>97</v>
      </c>
    </row>
    <row r="3" spans="1:20" x14ac:dyDescent="0.25">
      <c r="A3" s="161" t="s">
        <v>98</v>
      </c>
      <c r="B3" s="161"/>
      <c r="C3" s="161"/>
      <c r="D3" s="161"/>
      <c r="E3" s="161"/>
      <c r="F3" s="161"/>
      <c r="G3" s="161"/>
      <c r="H3" s="161"/>
      <c r="I3" s="161"/>
      <c r="J3" s="161"/>
      <c r="K3" s="161"/>
      <c r="L3" s="161"/>
      <c r="M3" s="161"/>
      <c r="N3" s="161"/>
      <c r="O3" s="161"/>
      <c r="P3" s="161"/>
    </row>
    <row r="4" spans="1:20" x14ac:dyDescent="0.25">
      <c r="A4" s="161" t="s">
        <v>99</v>
      </c>
      <c r="B4" s="161"/>
      <c r="C4" s="47">
        <v>1</v>
      </c>
      <c r="D4" s="120">
        <f>SUM(E4:P4)</f>
        <v>0</v>
      </c>
      <c r="E4" s="49"/>
      <c r="F4" s="49"/>
      <c r="G4" s="49"/>
      <c r="H4" s="49"/>
      <c r="I4" s="49"/>
      <c r="J4" s="49"/>
      <c r="K4" s="49"/>
      <c r="L4" s="49"/>
      <c r="M4" s="49"/>
      <c r="N4" s="49"/>
      <c r="O4" s="49"/>
      <c r="P4" s="49"/>
    </row>
    <row r="5" spans="1:20" x14ac:dyDescent="0.25">
      <c r="A5" s="162" t="s">
        <v>124</v>
      </c>
      <c r="B5" s="162"/>
      <c r="C5" s="47">
        <v>2</v>
      </c>
      <c r="D5" s="120">
        <f t="shared" ref="D5:D6" si="0">SUM(E5:P5)</f>
        <v>0</v>
      </c>
      <c r="E5" s="49"/>
      <c r="F5" s="49"/>
      <c r="G5" s="49"/>
      <c r="H5" s="49"/>
      <c r="I5" s="49"/>
      <c r="J5" s="49"/>
      <c r="K5" s="49"/>
      <c r="L5" s="49"/>
      <c r="M5" s="49"/>
      <c r="N5" s="49"/>
      <c r="O5" s="49"/>
      <c r="P5" s="49"/>
    </row>
    <row r="6" spans="1:20" x14ac:dyDescent="0.25">
      <c r="A6" s="162" t="s">
        <v>124</v>
      </c>
      <c r="B6" s="162"/>
      <c r="C6" s="47">
        <v>3</v>
      </c>
      <c r="D6" s="120">
        <f t="shared" si="0"/>
        <v>0</v>
      </c>
      <c r="E6" s="49"/>
      <c r="F6" s="49"/>
      <c r="G6" s="49"/>
      <c r="H6" s="49"/>
      <c r="I6" s="49"/>
      <c r="J6" s="49"/>
      <c r="K6" s="49"/>
      <c r="L6" s="49"/>
      <c r="M6" s="49"/>
      <c r="N6" s="49"/>
      <c r="O6" s="49"/>
      <c r="P6" s="49"/>
    </row>
    <row r="7" spans="1:20" x14ac:dyDescent="0.25">
      <c r="A7" s="161" t="s">
        <v>100</v>
      </c>
      <c r="B7" s="161"/>
      <c r="C7" s="161"/>
      <c r="D7" s="161"/>
      <c r="E7" s="161"/>
      <c r="F7" s="161"/>
      <c r="G7" s="161"/>
      <c r="H7" s="161"/>
      <c r="I7" s="161"/>
      <c r="J7" s="161"/>
      <c r="K7" s="161"/>
      <c r="L7" s="161"/>
      <c r="M7" s="161"/>
      <c r="N7" s="161"/>
      <c r="O7" s="161"/>
      <c r="P7" s="161"/>
    </row>
    <row r="8" spans="1:20" x14ac:dyDescent="0.25">
      <c r="A8" s="161" t="s">
        <v>125</v>
      </c>
      <c r="B8" s="161"/>
      <c r="C8" s="50">
        <v>4</v>
      </c>
      <c r="D8" s="120">
        <f>SUM(E8:P8)</f>
        <v>0</v>
      </c>
      <c r="E8" s="49"/>
      <c r="F8" s="49"/>
      <c r="G8" s="49"/>
      <c r="H8" s="49"/>
      <c r="I8" s="49"/>
      <c r="J8" s="49"/>
      <c r="K8" s="49"/>
      <c r="L8" s="49"/>
      <c r="M8" s="49"/>
      <c r="N8" s="49"/>
      <c r="O8" s="49"/>
      <c r="P8" s="49"/>
    </row>
    <row r="9" spans="1:20" x14ac:dyDescent="0.25">
      <c r="A9" s="164" t="s">
        <v>126</v>
      </c>
      <c r="B9" s="165"/>
      <c r="C9" s="50">
        <v>5</v>
      </c>
      <c r="D9" s="120">
        <f>SUM(E9:P9)</f>
        <v>0</v>
      </c>
      <c r="E9" s="49"/>
      <c r="F9" s="49"/>
      <c r="G9" s="49"/>
      <c r="H9" s="49"/>
      <c r="I9" s="49"/>
      <c r="J9" s="49"/>
      <c r="K9" s="49"/>
      <c r="L9" s="49"/>
      <c r="M9" s="49"/>
      <c r="N9" s="49"/>
      <c r="O9" s="49"/>
      <c r="P9" s="49"/>
    </row>
    <row r="10" spans="1:20" x14ac:dyDescent="0.25">
      <c r="A10" s="164" t="s">
        <v>127</v>
      </c>
      <c r="B10" s="165"/>
      <c r="C10" s="50">
        <v>6</v>
      </c>
      <c r="D10" s="120">
        <f>SUM(E10:P10)</f>
        <v>0</v>
      </c>
      <c r="E10" s="49"/>
      <c r="F10" s="49"/>
      <c r="G10" s="49"/>
      <c r="H10" s="49"/>
      <c r="I10" s="49"/>
      <c r="J10" s="49"/>
      <c r="K10" s="49"/>
      <c r="L10" s="49"/>
      <c r="M10" s="49"/>
      <c r="N10" s="49"/>
      <c r="O10" s="49"/>
      <c r="P10" s="49"/>
      <c r="R10" s="35"/>
    </row>
    <row r="11" spans="1:20" x14ac:dyDescent="0.25">
      <c r="A11" s="161" t="s">
        <v>101</v>
      </c>
      <c r="B11" s="161"/>
      <c r="C11" s="50">
        <v>7</v>
      </c>
      <c r="D11" s="120">
        <f t="shared" ref="D11:D12" si="1">SUM(E11:P11)</f>
        <v>0</v>
      </c>
      <c r="E11" s="49"/>
      <c r="F11" s="49"/>
      <c r="G11" s="49"/>
      <c r="H11" s="49"/>
      <c r="I11" s="49"/>
      <c r="J11" s="49"/>
      <c r="K11" s="49"/>
      <c r="L11" s="49"/>
      <c r="M11" s="49"/>
      <c r="N11" s="49"/>
      <c r="O11" s="49"/>
      <c r="P11" s="49"/>
    </row>
    <row r="12" spans="1:20" x14ac:dyDescent="0.25">
      <c r="A12" s="161" t="s">
        <v>102</v>
      </c>
      <c r="B12" s="161"/>
      <c r="C12" s="50">
        <v>8</v>
      </c>
      <c r="D12" s="120">
        <f t="shared" si="1"/>
        <v>0</v>
      </c>
      <c r="E12" s="49"/>
      <c r="F12" s="49"/>
      <c r="G12" s="49"/>
      <c r="H12" s="49"/>
      <c r="I12" s="49"/>
      <c r="J12" s="49"/>
      <c r="K12" s="49"/>
      <c r="L12" s="49"/>
      <c r="M12" s="49"/>
      <c r="N12" s="49"/>
      <c r="O12" s="49"/>
      <c r="P12" s="49"/>
      <c r="S12" s="35"/>
    </row>
    <row r="13" spans="1:20" x14ac:dyDescent="0.25">
      <c r="A13" s="168" t="s">
        <v>124</v>
      </c>
      <c r="B13" s="169"/>
      <c r="C13" s="50">
        <v>9</v>
      </c>
      <c r="D13" s="120">
        <f t="shared" ref="D13" si="2">SUM(E13:P13)</f>
        <v>0</v>
      </c>
      <c r="E13" s="49"/>
      <c r="F13" s="49"/>
      <c r="G13" s="49"/>
      <c r="H13" s="49"/>
      <c r="I13" s="49"/>
      <c r="J13" s="49"/>
      <c r="K13" s="49"/>
      <c r="L13" s="49"/>
      <c r="M13" s="49"/>
      <c r="N13" s="49"/>
      <c r="O13" s="49"/>
      <c r="P13" s="49"/>
      <c r="T13" s="35"/>
    </row>
    <row r="14" spans="1:20" x14ac:dyDescent="0.25">
      <c r="A14" s="161" t="s">
        <v>103</v>
      </c>
      <c r="B14" s="161"/>
      <c r="C14" s="50">
        <v>10</v>
      </c>
      <c r="D14" s="120">
        <f t="shared" ref="D14:D19" si="3">SUM(E14:P14)</f>
        <v>0</v>
      </c>
      <c r="E14" s="49"/>
      <c r="F14" s="49"/>
      <c r="G14" s="49"/>
      <c r="H14" s="49"/>
      <c r="I14" s="49"/>
      <c r="J14" s="49"/>
      <c r="K14" s="49"/>
      <c r="L14" s="49"/>
      <c r="M14" s="49"/>
      <c r="N14" s="49"/>
      <c r="O14" s="49"/>
      <c r="P14" s="49"/>
    </row>
    <row r="15" spans="1:20" x14ac:dyDescent="0.25">
      <c r="A15" s="161" t="s">
        <v>104</v>
      </c>
      <c r="B15" s="161"/>
      <c r="C15" s="50">
        <v>11</v>
      </c>
      <c r="D15" s="120">
        <f t="shared" si="3"/>
        <v>0</v>
      </c>
      <c r="E15" s="49"/>
      <c r="F15" s="49"/>
      <c r="G15" s="49"/>
      <c r="H15" s="49"/>
      <c r="I15" s="49"/>
      <c r="J15" s="49"/>
      <c r="K15" s="49"/>
      <c r="L15" s="49"/>
      <c r="M15" s="49"/>
      <c r="N15" s="49"/>
      <c r="O15" s="49"/>
      <c r="P15" s="49"/>
    </row>
    <row r="16" spans="1:20" x14ac:dyDescent="0.25">
      <c r="A16" s="161" t="s">
        <v>105</v>
      </c>
      <c r="B16" s="161"/>
      <c r="C16" s="50">
        <v>12</v>
      </c>
      <c r="D16" s="120">
        <f t="shared" si="3"/>
        <v>0</v>
      </c>
      <c r="E16" s="49"/>
      <c r="F16" s="51"/>
      <c r="G16" s="49"/>
      <c r="H16" s="49"/>
      <c r="I16" s="49"/>
      <c r="J16" s="49"/>
      <c r="K16" s="49"/>
      <c r="L16" s="49"/>
      <c r="M16" s="49"/>
      <c r="N16" s="49"/>
      <c r="O16" s="49"/>
      <c r="P16" s="49"/>
    </row>
    <row r="17" spans="1:18" x14ac:dyDescent="0.25">
      <c r="A17" s="161" t="s">
        <v>106</v>
      </c>
      <c r="B17" s="161"/>
      <c r="C17" s="50">
        <v>13</v>
      </c>
      <c r="D17" s="120">
        <f t="shared" si="3"/>
        <v>0</v>
      </c>
      <c r="E17" s="49"/>
      <c r="F17" s="49"/>
      <c r="G17" s="49"/>
      <c r="H17" s="49"/>
      <c r="I17" s="49"/>
      <c r="J17" s="49"/>
      <c r="K17" s="49"/>
      <c r="L17" s="49"/>
      <c r="M17" s="49"/>
      <c r="N17" s="49"/>
      <c r="O17" s="49"/>
      <c r="P17" s="49"/>
    </row>
    <row r="18" spans="1:18" x14ac:dyDescent="0.25">
      <c r="A18" s="164" t="s">
        <v>226</v>
      </c>
      <c r="B18" s="165"/>
      <c r="C18" s="50">
        <v>14</v>
      </c>
      <c r="D18" s="120">
        <f t="shared" si="3"/>
        <v>0</v>
      </c>
      <c r="E18" s="49"/>
      <c r="F18" s="49"/>
      <c r="G18" s="49"/>
      <c r="H18" s="49"/>
      <c r="I18" s="49"/>
      <c r="J18" s="49"/>
      <c r="K18" s="49"/>
      <c r="L18" s="49"/>
      <c r="M18" s="49"/>
      <c r="N18" s="49"/>
      <c r="O18" s="49"/>
      <c r="P18" s="49"/>
    </row>
    <row r="19" spans="1:18" x14ac:dyDescent="0.25">
      <c r="A19" s="161" t="s">
        <v>107</v>
      </c>
      <c r="B19" s="161"/>
      <c r="C19" s="50">
        <v>15</v>
      </c>
      <c r="D19" s="120">
        <f t="shared" si="3"/>
        <v>0</v>
      </c>
      <c r="E19" s="49"/>
      <c r="F19" s="49"/>
      <c r="G19" s="49"/>
      <c r="H19" s="49"/>
      <c r="I19" s="49"/>
      <c r="J19" s="49"/>
      <c r="K19" s="49"/>
      <c r="L19" s="49"/>
      <c r="M19" s="49"/>
      <c r="N19" s="49"/>
      <c r="O19" s="49"/>
      <c r="P19" s="49"/>
    </row>
    <row r="20" spans="1:18" x14ac:dyDescent="0.25">
      <c r="A20" s="161" t="s">
        <v>201</v>
      </c>
      <c r="B20" s="161"/>
      <c r="C20" s="50">
        <v>16</v>
      </c>
      <c r="D20" s="48">
        <f>SUM(D4:D6,D8:D19)</f>
        <v>0</v>
      </c>
      <c r="E20" s="48">
        <f t="shared" ref="E20:P20" si="4">SUM(E4:E6,E8:E19)</f>
        <v>0</v>
      </c>
      <c r="F20" s="48">
        <f t="shared" si="4"/>
        <v>0</v>
      </c>
      <c r="G20" s="48">
        <f t="shared" si="4"/>
        <v>0</v>
      </c>
      <c r="H20" s="48">
        <f t="shared" si="4"/>
        <v>0</v>
      </c>
      <c r="I20" s="48">
        <f t="shared" si="4"/>
        <v>0</v>
      </c>
      <c r="J20" s="48">
        <f t="shared" si="4"/>
        <v>0</v>
      </c>
      <c r="K20" s="48">
        <f t="shared" si="4"/>
        <v>0</v>
      </c>
      <c r="L20" s="48">
        <f t="shared" si="4"/>
        <v>0</v>
      </c>
      <c r="M20" s="48">
        <f t="shared" si="4"/>
        <v>0</v>
      </c>
      <c r="N20" s="48">
        <f t="shared" si="4"/>
        <v>0</v>
      </c>
      <c r="O20" s="48">
        <f t="shared" si="4"/>
        <v>0</v>
      </c>
      <c r="P20" s="48">
        <f t="shared" si="4"/>
        <v>0</v>
      </c>
    </row>
    <row r="21" spans="1:18" ht="15.75" thickBot="1" x14ac:dyDescent="0.3">
      <c r="A21" s="167"/>
      <c r="B21" s="167"/>
      <c r="C21" s="167"/>
      <c r="D21" s="167"/>
      <c r="E21" s="167"/>
      <c r="F21" s="167"/>
      <c r="G21" s="167"/>
      <c r="H21" s="167"/>
      <c r="I21" s="167"/>
      <c r="J21" s="167"/>
      <c r="K21" s="167"/>
      <c r="L21" s="167"/>
      <c r="M21" s="167"/>
      <c r="N21" s="167"/>
      <c r="O21" s="167"/>
      <c r="P21" s="167"/>
    </row>
    <row r="22" spans="1:18" x14ac:dyDescent="0.25">
      <c r="A22" s="156" t="s">
        <v>108</v>
      </c>
      <c r="B22" s="156"/>
      <c r="C22" s="156"/>
      <c r="D22" s="156"/>
      <c r="E22" s="156"/>
      <c r="F22" s="156"/>
      <c r="G22" s="156"/>
      <c r="H22" s="156"/>
      <c r="I22" s="156"/>
      <c r="J22" s="156"/>
      <c r="K22" s="156"/>
      <c r="L22" s="156"/>
      <c r="M22" s="156"/>
      <c r="N22" s="156"/>
      <c r="O22" s="156"/>
      <c r="P22" s="156"/>
    </row>
    <row r="23" spans="1:18" x14ac:dyDescent="0.25">
      <c r="A23" s="161" t="s">
        <v>109</v>
      </c>
      <c r="B23" s="161"/>
      <c r="C23" s="50">
        <v>17</v>
      </c>
      <c r="D23" s="120">
        <f>SUM(E23:P23)</f>
        <v>0</v>
      </c>
      <c r="E23" s="49"/>
      <c r="F23" s="49"/>
      <c r="G23" s="49"/>
      <c r="H23" s="49"/>
      <c r="I23" s="49"/>
      <c r="J23" s="49"/>
      <c r="K23" s="49"/>
      <c r="L23" s="49"/>
      <c r="M23" s="49"/>
      <c r="N23" s="49"/>
      <c r="O23" s="49"/>
      <c r="P23" s="49"/>
    </row>
    <row r="24" spans="1:18" x14ac:dyDescent="0.25">
      <c r="A24" s="161" t="s">
        <v>110</v>
      </c>
      <c r="B24" s="161"/>
      <c r="C24" s="50">
        <v>18</v>
      </c>
      <c r="D24" s="120">
        <f>SUM(E24:P24)</f>
        <v>0</v>
      </c>
      <c r="E24" s="49"/>
      <c r="F24" s="49"/>
      <c r="G24" s="49"/>
      <c r="H24" s="49"/>
      <c r="I24" s="49"/>
      <c r="J24" s="49"/>
      <c r="K24" s="49"/>
      <c r="L24" s="49"/>
      <c r="M24" s="49"/>
      <c r="N24" s="49"/>
      <c r="O24" s="49"/>
      <c r="P24" s="49"/>
    </row>
    <row r="25" spans="1:18" x14ac:dyDescent="0.25">
      <c r="A25" s="161" t="s">
        <v>111</v>
      </c>
      <c r="B25" s="161"/>
      <c r="C25" s="50">
        <v>19</v>
      </c>
      <c r="D25" s="120">
        <f>SUM(E25:P25)</f>
        <v>0</v>
      </c>
      <c r="E25" s="49"/>
      <c r="F25" s="49"/>
      <c r="G25" s="49"/>
      <c r="H25" s="49"/>
      <c r="I25" s="49"/>
      <c r="J25" s="49"/>
      <c r="K25" s="49"/>
      <c r="L25" s="49"/>
      <c r="M25" s="49"/>
      <c r="N25" s="49"/>
      <c r="O25" s="49"/>
      <c r="P25" s="49"/>
      <c r="Q25" s="76"/>
      <c r="R25" s="76"/>
    </row>
    <row r="26" spans="1:18" x14ac:dyDescent="0.25">
      <c r="A26" s="161" t="s">
        <v>112</v>
      </c>
      <c r="B26" s="161"/>
      <c r="C26" s="50">
        <v>20</v>
      </c>
      <c r="D26" s="120">
        <f>SUM(E26:P26)</f>
        <v>0</v>
      </c>
      <c r="E26" s="49"/>
      <c r="F26" s="49"/>
      <c r="G26" s="49"/>
      <c r="H26" s="49"/>
      <c r="I26" s="49"/>
      <c r="J26" s="49"/>
      <c r="K26" s="49"/>
      <c r="L26" s="49"/>
      <c r="M26" s="49"/>
      <c r="N26" s="49"/>
      <c r="O26" s="49"/>
      <c r="P26" s="49"/>
      <c r="R26" s="76"/>
    </row>
    <row r="27" spans="1:18" x14ac:dyDescent="0.25">
      <c r="A27" s="161" t="s">
        <v>113</v>
      </c>
      <c r="B27" s="161"/>
      <c r="C27" s="50">
        <v>21</v>
      </c>
      <c r="D27" s="120">
        <f>SUM(E27:P27)</f>
        <v>0</v>
      </c>
      <c r="E27" s="49"/>
      <c r="F27" s="49"/>
      <c r="G27" s="49"/>
      <c r="H27" s="49"/>
      <c r="I27" s="49"/>
      <c r="J27" s="49"/>
      <c r="K27" s="49"/>
      <c r="L27" s="49"/>
      <c r="M27" s="49"/>
      <c r="N27" s="49"/>
      <c r="O27" s="49"/>
      <c r="P27" s="51"/>
    </row>
    <row r="28" spans="1:18" x14ac:dyDescent="0.25">
      <c r="A28" s="161" t="s">
        <v>118</v>
      </c>
      <c r="B28" s="161"/>
      <c r="C28" s="50">
        <v>22</v>
      </c>
      <c r="D28" s="120">
        <f t="shared" ref="D28:D46" si="5">SUM(E28:P28)</f>
        <v>0</v>
      </c>
      <c r="E28" s="49"/>
      <c r="F28" s="49"/>
      <c r="G28" s="49"/>
      <c r="H28" s="49"/>
      <c r="I28" s="49"/>
      <c r="J28" s="49"/>
      <c r="K28" s="49"/>
      <c r="L28" s="49"/>
      <c r="M28" s="49"/>
      <c r="N28" s="49"/>
      <c r="O28" s="49"/>
      <c r="P28" s="49"/>
    </row>
    <row r="29" spans="1:18" x14ac:dyDescent="0.25">
      <c r="A29" s="161" t="s">
        <v>114</v>
      </c>
      <c r="B29" s="161"/>
      <c r="C29" s="50">
        <v>23</v>
      </c>
      <c r="D29" s="120">
        <f t="shared" si="5"/>
        <v>0</v>
      </c>
      <c r="E29" s="49"/>
      <c r="F29" s="49"/>
      <c r="G29" s="49"/>
      <c r="H29" s="49"/>
      <c r="I29" s="49"/>
      <c r="J29" s="49"/>
      <c r="K29" s="49"/>
      <c r="L29" s="49"/>
      <c r="M29" s="49"/>
      <c r="N29" s="49"/>
      <c r="O29" s="49"/>
      <c r="P29" s="49"/>
    </row>
    <row r="30" spans="1:18" x14ac:dyDescent="0.25">
      <c r="A30" s="161" t="s">
        <v>129</v>
      </c>
      <c r="B30" s="161"/>
      <c r="C30" s="50">
        <v>24</v>
      </c>
      <c r="D30" s="120">
        <f t="shared" si="5"/>
        <v>0</v>
      </c>
      <c r="E30" s="49"/>
      <c r="F30" s="49"/>
      <c r="G30" s="49"/>
      <c r="H30" s="49"/>
      <c r="I30" s="49"/>
      <c r="J30" s="49"/>
      <c r="K30" s="49"/>
      <c r="L30" s="49"/>
      <c r="M30" s="49"/>
      <c r="N30" s="49"/>
      <c r="O30" s="49"/>
      <c r="P30" s="49"/>
    </row>
    <row r="31" spans="1:18" x14ac:dyDescent="0.25">
      <c r="A31" s="164" t="s">
        <v>130</v>
      </c>
      <c r="B31" s="165"/>
      <c r="C31" s="50">
        <v>25</v>
      </c>
      <c r="D31" s="120">
        <f t="shared" si="5"/>
        <v>0</v>
      </c>
      <c r="E31" s="49"/>
      <c r="F31" s="49"/>
      <c r="G31" s="49"/>
      <c r="H31" s="49"/>
      <c r="I31" s="49"/>
      <c r="J31" s="49"/>
      <c r="K31" s="49"/>
      <c r="L31" s="49"/>
      <c r="M31" s="49"/>
      <c r="N31" s="49"/>
      <c r="O31" s="49"/>
      <c r="P31" s="49"/>
    </row>
    <row r="32" spans="1:18" x14ac:dyDescent="0.25">
      <c r="A32" s="161" t="s">
        <v>199</v>
      </c>
      <c r="B32" s="161"/>
      <c r="C32" s="50">
        <v>26</v>
      </c>
      <c r="D32" s="120">
        <f>SUM(E32:P32)</f>
        <v>0</v>
      </c>
      <c r="E32" s="49"/>
      <c r="F32" s="49"/>
      <c r="G32" s="49"/>
      <c r="H32" s="49"/>
      <c r="I32" s="49"/>
      <c r="J32" s="49"/>
      <c r="K32" s="49"/>
      <c r="L32" s="49"/>
      <c r="M32" s="49"/>
      <c r="N32" s="49"/>
      <c r="O32" s="49"/>
      <c r="P32" s="49"/>
    </row>
    <row r="33" spans="1:21" x14ac:dyDescent="0.25">
      <c r="A33" s="161" t="s">
        <v>200</v>
      </c>
      <c r="B33" s="161"/>
      <c r="C33" s="50">
        <v>27</v>
      </c>
      <c r="D33" s="120">
        <f>SUM(E33:P33)</f>
        <v>0</v>
      </c>
      <c r="E33" s="49"/>
      <c r="F33" s="49"/>
      <c r="G33" s="49"/>
      <c r="H33" s="49"/>
      <c r="I33" s="49"/>
      <c r="J33" s="49"/>
      <c r="K33" s="49"/>
      <c r="L33" s="49"/>
      <c r="M33" s="49"/>
      <c r="N33" s="49"/>
      <c r="O33" s="49"/>
      <c r="P33" s="49"/>
    </row>
    <row r="34" spans="1:21" x14ac:dyDescent="0.25">
      <c r="A34" s="161" t="s">
        <v>115</v>
      </c>
      <c r="B34" s="161"/>
      <c r="C34" s="50">
        <v>28</v>
      </c>
      <c r="D34" s="120">
        <f t="shared" si="5"/>
        <v>0</v>
      </c>
      <c r="E34" s="49"/>
      <c r="F34" s="49"/>
      <c r="G34" s="49"/>
      <c r="H34" s="49"/>
      <c r="I34" s="49"/>
      <c r="J34" s="49"/>
      <c r="K34" s="49"/>
      <c r="L34" s="49"/>
      <c r="M34" s="49"/>
      <c r="N34" s="49"/>
      <c r="O34" s="49"/>
      <c r="P34" s="49"/>
    </row>
    <row r="35" spans="1:21" x14ac:dyDescent="0.25">
      <c r="A35" s="164" t="s">
        <v>131</v>
      </c>
      <c r="B35" s="165"/>
      <c r="C35" s="50">
        <v>29</v>
      </c>
      <c r="D35" s="120">
        <f t="shared" si="5"/>
        <v>0</v>
      </c>
      <c r="E35" s="49"/>
      <c r="F35" s="49"/>
      <c r="G35" s="49"/>
      <c r="H35" s="49"/>
      <c r="I35" s="49"/>
      <c r="J35" s="49"/>
      <c r="K35" s="49"/>
      <c r="L35" s="49"/>
      <c r="M35" s="49"/>
      <c r="N35" s="49"/>
      <c r="O35" s="49"/>
      <c r="P35" s="49"/>
    </row>
    <row r="36" spans="1:21" x14ac:dyDescent="0.25">
      <c r="A36" s="161" t="s">
        <v>116</v>
      </c>
      <c r="B36" s="161"/>
      <c r="C36" s="50">
        <v>30</v>
      </c>
      <c r="D36" s="120">
        <f t="shared" si="5"/>
        <v>0</v>
      </c>
      <c r="E36" s="49"/>
      <c r="F36" s="49"/>
      <c r="G36" s="49"/>
      <c r="H36" s="49"/>
      <c r="I36" s="49"/>
      <c r="J36" s="49"/>
      <c r="K36" s="49"/>
      <c r="L36" s="49"/>
      <c r="M36" s="49"/>
      <c r="N36" s="49"/>
      <c r="O36" s="49"/>
      <c r="P36" s="49"/>
    </row>
    <row r="37" spans="1:21" x14ac:dyDescent="0.25">
      <c r="A37" s="164" t="s">
        <v>132</v>
      </c>
      <c r="B37" s="165"/>
      <c r="C37" s="50">
        <v>31</v>
      </c>
      <c r="D37" s="120">
        <f t="shared" si="5"/>
        <v>0</v>
      </c>
      <c r="E37" s="49"/>
      <c r="F37" s="49"/>
      <c r="G37" s="49"/>
      <c r="H37" s="49"/>
      <c r="I37" s="49"/>
      <c r="J37" s="49"/>
      <c r="K37" s="49"/>
      <c r="L37" s="49"/>
      <c r="M37" s="49"/>
      <c r="N37" s="49"/>
      <c r="O37" s="49"/>
      <c r="P37" s="49"/>
    </row>
    <row r="38" spans="1:21" x14ac:dyDescent="0.25">
      <c r="A38" s="161" t="s">
        <v>117</v>
      </c>
      <c r="B38" s="161"/>
      <c r="C38" s="50">
        <v>32</v>
      </c>
      <c r="D38" s="120">
        <f t="shared" si="5"/>
        <v>0</v>
      </c>
      <c r="E38" s="49"/>
      <c r="F38" s="49"/>
      <c r="G38" s="49"/>
      <c r="H38" s="49"/>
      <c r="I38" s="51"/>
      <c r="J38" s="49"/>
      <c r="K38" s="49"/>
      <c r="L38" s="49"/>
      <c r="M38" s="49"/>
      <c r="N38" s="49"/>
      <c r="O38" s="49"/>
      <c r="P38" s="49"/>
    </row>
    <row r="39" spans="1:21" x14ac:dyDescent="0.25">
      <c r="A39" s="161" t="s">
        <v>119</v>
      </c>
      <c r="B39" s="161"/>
      <c r="C39" s="50">
        <v>33</v>
      </c>
      <c r="D39" s="120">
        <f t="shared" si="5"/>
        <v>0</v>
      </c>
      <c r="E39" s="49"/>
      <c r="F39" s="49"/>
      <c r="G39" s="49"/>
      <c r="H39" s="49"/>
      <c r="I39" s="49"/>
      <c r="J39" s="49"/>
      <c r="K39" s="49"/>
      <c r="L39" s="49"/>
      <c r="M39" s="49"/>
      <c r="N39" s="49"/>
      <c r="O39" s="49"/>
      <c r="P39" s="49"/>
    </row>
    <row r="40" spans="1:21" ht="15.75" customHeight="1" x14ac:dyDescent="0.25">
      <c r="A40" s="161" t="s">
        <v>120</v>
      </c>
      <c r="B40" s="161"/>
      <c r="C40" s="50">
        <v>34</v>
      </c>
      <c r="D40" s="120">
        <f t="shared" si="5"/>
        <v>0</v>
      </c>
      <c r="E40" s="49"/>
      <c r="F40" s="49"/>
      <c r="G40" s="49"/>
      <c r="H40" s="49"/>
      <c r="I40" s="49"/>
      <c r="J40" s="49"/>
      <c r="K40" s="49"/>
      <c r="L40" s="49"/>
      <c r="M40" s="49"/>
      <c r="N40" s="49"/>
      <c r="O40" s="49"/>
      <c r="P40" s="49"/>
    </row>
    <row r="41" spans="1:21" x14ac:dyDescent="0.25">
      <c r="A41" s="166" t="s">
        <v>227</v>
      </c>
      <c r="B41" s="166"/>
      <c r="C41" s="50">
        <v>38</v>
      </c>
      <c r="D41" s="120">
        <f>SUM(E41:P41)</f>
        <v>0</v>
      </c>
      <c r="E41" s="49"/>
      <c r="F41" s="49"/>
      <c r="G41" s="49"/>
      <c r="H41" s="49"/>
      <c r="I41" s="49"/>
      <c r="J41" s="49"/>
      <c r="K41" s="49"/>
      <c r="L41" s="49"/>
      <c r="M41" s="49"/>
      <c r="N41" s="49"/>
      <c r="O41" s="49"/>
      <c r="P41" s="49"/>
    </row>
    <row r="42" spans="1:21" x14ac:dyDescent="0.25">
      <c r="A42" s="161" t="s">
        <v>191</v>
      </c>
      <c r="B42" s="161"/>
      <c r="C42" s="50">
        <v>35</v>
      </c>
      <c r="D42" s="120">
        <f t="shared" si="5"/>
        <v>0</v>
      </c>
      <c r="E42" s="49"/>
      <c r="F42" s="49"/>
      <c r="G42" s="49"/>
      <c r="H42" s="49"/>
      <c r="I42" s="49"/>
      <c r="J42" s="49"/>
      <c r="K42" s="49"/>
      <c r="L42" s="49"/>
      <c r="M42" s="49"/>
      <c r="N42" s="49"/>
      <c r="O42" s="49"/>
      <c r="P42" s="49"/>
    </row>
    <row r="43" spans="1:21" x14ac:dyDescent="0.25">
      <c r="A43" s="161" t="s">
        <v>121</v>
      </c>
      <c r="B43" s="161"/>
      <c r="C43" s="50">
        <v>36</v>
      </c>
      <c r="D43" s="120">
        <f t="shared" si="5"/>
        <v>0</v>
      </c>
      <c r="E43" s="49"/>
      <c r="F43" s="49"/>
      <c r="G43" s="49"/>
      <c r="H43" s="49"/>
      <c r="I43" s="49"/>
      <c r="J43" s="49"/>
      <c r="K43" s="49"/>
      <c r="L43" s="49"/>
      <c r="M43" s="49"/>
      <c r="N43" s="49"/>
      <c r="O43" s="49"/>
      <c r="P43" s="49"/>
    </row>
    <row r="44" spans="1:21" x14ac:dyDescent="0.25">
      <c r="A44" s="162" t="s">
        <v>133</v>
      </c>
      <c r="B44" s="162"/>
      <c r="C44" s="50">
        <v>37</v>
      </c>
      <c r="D44" s="120">
        <f t="shared" si="5"/>
        <v>0</v>
      </c>
      <c r="E44" s="49"/>
      <c r="F44" s="49"/>
      <c r="G44" s="49"/>
      <c r="H44" s="49"/>
      <c r="I44" s="49"/>
      <c r="J44" s="49"/>
      <c r="K44" s="49"/>
      <c r="L44" s="49"/>
      <c r="M44" s="49"/>
      <c r="N44" s="49"/>
      <c r="O44" s="49"/>
      <c r="P44" s="49"/>
    </row>
    <row r="45" spans="1:21" x14ac:dyDescent="0.25">
      <c r="A45" s="161" t="s">
        <v>122</v>
      </c>
      <c r="B45" s="161"/>
      <c r="C45" s="50">
        <v>39</v>
      </c>
      <c r="D45" s="120">
        <f t="shared" si="5"/>
        <v>0</v>
      </c>
      <c r="E45" s="49"/>
      <c r="F45" s="49"/>
      <c r="G45" s="49"/>
      <c r="H45" s="49"/>
      <c r="I45" s="49"/>
      <c r="J45" s="49"/>
      <c r="K45" s="49"/>
      <c r="L45" s="49"/>
      <c r="M45" s="49"/>
      <c r="N45" s="49"/>
      <c r="O45" s="49"/>
      <c r="P45" s="49"/>
    </row>
    <row r="46" spans="1:21" x14ac:dyDescent="0.25">
      <c r="A46" s="161" t="s">
        <v>123</v>
      </c>
      <c r="B46" s="161"/>
      <c r="C46" s="50">
        <v>40</v>
      </c>
      <c r="D46" s="120">
        <f t="shared" si="5"/>
        <v>0</v>
      </c>
      <c r="E46" s="49"/>
      <c r="F46" s="49"/>
      <c r="G46" s="49"/>
      <c r="H46" s="49"/>
      <c r="I46" s="49"/>
      <c r="J46" s="49"/>
      <c r="K46" s="49"/>
      <c r="L46" s="49"/>
      <c r="M46" s="49"/>
      <c r="N46" s="49"/>
      <c r="O46" s="49"/>
      <c r="P46" s="49"/>
    </row>
    <row r="47" spans="1:21" x14ac:dyDescent="0.25">
      <c r="A47" s="161" t="s">
        <v>228</v>
      </c>
      <c r="B47" s="161"/>
      <c r="C47" s="50">
        <v>41</v>
      </c>
      <c r="D47" s="48">
        <f t="shared" ref="D47:P47" si="6">SUM(D23:D46)</f>
        <v>0</v>
      </c>
      <c r="E47" s="48">
        <f t="shared" si="6"/>
        <v>0</v>
      </c>
      <c r="F47" s="48">
        <f t="shared" si="6"/>
        <v>0</v>
      </c>
      <c r="G47" s="48">
        <f t="shared" si="6"/>
        <v>0</v>
      </c>
      <c r="H47" s="48">
        <f t="shared" si="6"/>
        <v>0</v>
      </c>
      <c r="I47" s="48">
        <f t="shared" si="6"/>
        <v>0</v>
      </c>
      <c r="J47" s="48">
        <f t="shared" si="6"/>
        <v>0</v>
      </c>
      <c r="K47" s="48">
        <f t="shared" si="6"/>
        <v>0</v>
      </c>
      <c r="L47" s="48">
        <f t="shared" si="6"/>
        <v>0</v>
      </c>
      <c r="M47" s="48">
        <f t="shared" si="6"/>
        <v>0</v>
      </c>
      <c r="N47" s="48">
        <f t="shared" si="6"/>
        <v>0</v>
      </c>
      <c r="O47" s="48">
        <f t="shared" si="6"/>
        <v>0</v>
      </c>
      <c r="P47" s="48">
        <f t="shared" si="6"/>
        <v>0</v>
      </c>
      <c r="U47" s="62" t="s">
        <v>1</v>
      </c>
    </row>
    <row r="48" spans="1:21" ht="15.75" thickBot="1" x14ac:dyDescent="0.3">
      <c r="A48" s="163"/>
      <c r="B48" s="163"/>
      <c r="C48" s="163"/>
      <c r="D48" s="163"/>
      <c r="E48" s="163"/>
      <c r="F48" s="163"/>
      <c r="G48" s="163"/>
      <c r="H48" s="163"/>
      <c r="I48" s="163"/>
      <c r="J48" s="163"/>
      <c r="K48" s="163"/>
      <c r="L48" s="163"/>
      <c r="M48" s="163"/>
      <c r="N48" s="163"/>
      <c r="O48" s="163"/>
      <c r="P48" s="163"/>
    </row>
    <row r="49" spans="1:16" x14ac:dyDescent="0.25">
      <c r="A49" s="156" t="s">
        <v>229</v>
      </c>
      <c r="B49" s="156"/>
      <c r="C49" s="52">
        <v>42</v>
      </c>
      <c r="D49" s="53">
        <f t="shared" ref="D49:P49" si="7">D20-D47</f>
        <v>0</v>
      </c>
      <c r="E49" s="53">
        <f t="shared" si="7"/>
        <v>0</v>
      </c>
      <c r="F49" s="53">
        <f t="shared" si="7"/>
        <v>0</v>
      </c>
      <c r="G49" s="53">
        <f t="shared" si="7"/>
        <v>0</v>
      </c>
      <c r="H49" s="53">
        <f t="shared" si="7"/>
        <v>0</v>
      </c>
      <c r="I49" s="53">
        <f t="shared" si="7"/>
        <v>0</v>
      </c>
      <c r="J49" s="53">
        <f t="shared" si="7"/>
        <v>0</v>
      </c>
      <c r="K49" s="53">
        <f t="shared" si="7"/>
        <v>0</v>
      </c>
      <c r="L49" s="53">
        <f t="shared" si="7"/>
        <v>0</v>
      </c>
      <c r="M49" s="53">
        <f t="shared" si="7"/>
        <v>0</v>
      </c>
      <c r="N49" s="53">
        <f t="shared" si="7"/>
        <v>0</v>
      </c>
      <c r="O49" s="53">
        <f t="shared" si="7"/>
        <v>0</v>
      </c>
      <c r="P49" s="53">
        <f t="shared" si="7"/>
        <v>0</v>
      </c>
    </row>
    <row r="50" spans="1:16" s="126" customFormat="1" x14ac:dyDescent="0.25">
      <c r="A50" s="157" t="s">
        <v>230</v>
      </c>
      <c r="B50" s="158"/>
      <c r="C50" s="123">
        <v>43</v>
      </c>
      <c r="D50" s="124"/>
      <c r="E50" s="125">
        <f t="shared" ref="E50:P50" si="8">E51-(D51-D50-E49)</f>
        <v>0</v>
      </c>
      <c r="F50" s="125">
        <f t="shared" si="8"/>
        <v>0</v>
      </c>
      <c r="G50" s="125">
        <f t="shared" si="8"/>
        <v>0</v>
      </c>
      <c r="H50" s="125">
        <f t="shared" si="8"/>
        <v>0</v>
      </c>
      <c r="I50" s="125">
        <f t="shared" si="8"/>
        <v>0</v>
      </c>
      <c r="J50" s="125">
        <f t="shared" si="8"/>
        <v>0</v>
      </c>
      <c r="K50" s="125">
        <f t="shared" si="8"/>
        <v>0</v>
      </c>
      <c r="L50" s="125">
        <f t="shared" si="8"/>
        <v>0</v>
      </c>
      <c r="M50" s="125">
        <f t="shared" si="8"/>
        <v>0</v>
      </c>
      <c r="N50" s="125">
        <f t="shared" si="8"/>
        <v>0</v>
      </c>
      <c r="O50" s="125">
        <f t="shared" si="8"/>
        <v>0</v>
      </c>
      <c r="P50" s="125">
        <f t="shared" si="8"/>
        <v>0</v>
      </c>
    </row>
    <row r="51" spans="1:16" s="126" customFormat="1" ht="15" customHeight="1" x14ac:dyDescent="0.25">
      <c r="A51" s="159" t="s">
        <v>231</v>
      </c>
      <c r="B51" s="160"/>
      <c r="C51" s="127">
        <f>C50+1</f>
        <v>44</v>
      </c>
      <c r="D51" s="128"/>
      <c r="E51" s="129">
        <f t="shared" ref="E51:P51" si="9">MAX(0,D51-D50-E49)</f>
        <v>0</v>
      </c>
      <c r="F51" s="129">
        <f t="shared" si="9"/>
        <v>0</v>
      </c>
      <c r="G51" s="129">
        <f t="shared" si="9"/>
        <v>0</v>
      </c>
      <c r="H51" s="129">
        <f t="shared" si="9"/>
        <v>0</v>
      </c>
      <c r="I51" s="129">
        <f t="shared" si="9"/>
        <v>0</v>
      </c>
      <c r="J51" s="129">
        <f t="shared" si="9"/>
        <v>0</v>
      </c>
      <c r="K51" s="129">
        <f t="shared" si="9"/>
        <v>0</v>
      </c>
      <c r="L51" s="129">
        <f t="shared" si="9"/>
        <v>0</v>
      </c>
      <c r="M51" s="129">
        <f t="shared" si="9"/>
        <v>0</v>
      </c>
      <c r="N51" s="129">
        <f t="shared" si="9"/>
        <v>0</v>
      </c>
      <c r="O51" s="129">
        <f t="shared" si="9"/>
        <v>0</v>
      </c>
      <c r="P51" s="129">
        <f t="shared" si="9"/>
        <v>0</v>
      </c>
    </row>
  </sheetData>
  <sheetProtection sheet="1" objects="1" scenarios="1"/>
  <mergeCells count="51">
    <mergeCell ref="A6:B6"/>
    <mergeCell ref="F1:I1"/>
    <mergeCell ref="A2:C2"/>
    <mergeCell ref="A3:P3"/>
    <mergeCell ref="A4:B4"/>
    <mergeCell ref="A5:B5"/>
    <mergeCell ref="A18:B18"/>
    <mergeCell ref="A7:P7"/>
    <mergeCell ref="A8:B8"/>
    <mergeCell ref="A9:B9"/>
    <mergeCell ref="A10:B10"/>
    <mergeCell ref="A11:B11"/>
    <mergeCell ref="A12:B12"/>
    <mergeCell ref="A13:B13"/>
    <mergeCell ref="A14:B14"/>
    <mergeCell ref="A15:B15"/>
    <mergeCell ref="A16:B16"/>
    <mergeCell ref="A17:B17"/>
    <mergeCell ref="A30:B30"/>
    <mergeCell ref="A19:B19"/>
    <mergeCell ref="A20:B20"/>
    <mergeCell ref="A21:P21"/>
    <mergeCell ref="A22:P22"/>
    <mergeCell ref="A23:B23"/>
    <mergeCell ref="A24:B24"/>
    <mergeCell ref="A25:B25"/>
    <mergeCell ref="A26:B26"/>
    <mergeCell ref="A27:B27"/>
    <mergeCell ref="A28:B28"/>
    <mergeCell ref="A29:B29"/>
    <mergeCell ref="A42:B42"/>
    <mergeCell ref="A31:B31"/>
    <mergeCell ref="A32:B32"/>
    <mergeCell ref="A33:B33"/>
    <mergeCell ref="A34:B34"/>
    <mergeCell ref="A35:B35"/>
    <mergeCell ref="A36:B36"/>
    <mergeCell ref="A37:B37"/>
    <mergeCell ref="A38:B38"/>
    <mergeCell ref="A39:B39"/>
    <mergeCell ref="A40:B40"/>
    <mergeCell ref="A41:B41"/>
    <mergeCell ref="A49:B49"/>
    <mergeCell ref="A50:B50"/>
    <mergeCell ref="A51:B51"/>
    <mergeCell ref="A43:B43"/>
    <mergeCell ref="A44:B44"/>
    <mergeCell ref="A45:B45"/>
    <mergeCell ref="A46:B46"/>
    <mergeCell ref="A47:B47"/>
    <mergeCell ref="A48:P4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B9818B21C7954F9FD59522813FDC4D" ma:contentTypeVersion="9" ma:contentTypeDescription="Create a new document." ma:contentTypeScope="" ma:versionID="038b4f2abcfd1cc49c2a258c8eedb258">
  <xsd:schema xmlns:xsd="http://www.w3.org/2001/XMLSchema" xmlns:xs="http://www.w3.org/2001/XMLSchema" xmlns:p="http://schemas.microsoft.com/office/2006/metadata/properties" xmlns:ns3="aca16565-dd41-49f2-91db-2674c47ceccc" targetNamespace="http://schemas.microsoft.com/office/2006/metadata/properties" ma:root="true" ma:fieldsID="535ae874c6500dca211128adaabd07ba" ns3:_="">
    <xsd:import namespace="aca16565-dd41-49f2-91db-2674c47cecc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16565-dd41-49f2-91db-2674c47cec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89DF91-813C-434E-B486-C53917FAA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16565-dd41-49f2-91db-2674c47ce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345A65-8F49-4152-B81C-62D440E96470}">
  <ds:schemaRefs>
    <ds:schemaRef ds:uri="http://schemas.microsoft.com/sharepoint/v3/contenttype/forms"/>
  </ds:schemaRefs>
</ds:datastoreItem>
</file>

<file path=customXml/itemProps3.xml><?xml version="1.0" encoding="utf-8"?>
<ds:datastoreItem xmlns:ds="http://schemas.openxmlformats.org/officeDocument/2006/customXml" ds:itemID="{7546D52C-E9ED-4E1A-825D-05556C109FF1}">
  <ds:schemaRefs>
    <ds:schemaRef ds:uri="http://schemas.microsoft.com/office/2006/documentManagement/types"/>
    <ds:schemaRef ds:uri="http://purl.org/dc/dcmitype/"/>
    <ds:schemaRef ds:uri="http://purl.org/dc/elements/1.1/"/>
    <ds:schemaRef ds:uri="http://www.w3.org/XML/1998/namespace"/>
    <ds:schemaRef ds:uri="aca16565-dd41-49f2-91db-2674c47ceccc"/>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Balance Sheet</vt:lpstr>
      <vt:lpstr>Income Statement</vt:lpstr>
      <vt:lpstr>Cash Flow Projection</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RLlewelyn</dc:creator>
  <cp:lastModifiedBy>Kevin Ferguson</cp:lastModifiedBy>
  <cp:lastPrinted>2017-08-15T20:24:25Z</cp:lastPrinted>
  <dcterms:created xsi:type="dcterms:W3CDTF">2014-01-23T21:51:54Z</dcterms:created>
  <dcterms:modified xsi:type="dcterms:W3CDTF">2020-03-02T17:00:07Z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0x010100F7B9818B21C7954F9FD59522813FDC4D</vt:lpwstr>
  </property>
</Properties>
</file>