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S:\Fac_staff\Aaron\Crop Budgets 2021\"/>
    </mc:Choice>
  </mc:AlternateContent>
  <xr:revisionPtr revIDLastSave="0" documentId="13_ncr:1_{E1B7E695-D200-4B94-9D00-F854FD44C221}" xr6:coauthVersionLast="46" xr6:coauthVersionMax="46" xr10:uidLastSave="{00000000-0000-0000-0000-000000000000}"/>
  <bookViews>
    <workbookView xWindow="-28920" yWindow="-4830" windowWidth="29040" windowHeight="15840" xr2:uid="{00000000-000D-0000-FFFF-FFFF00000000}"/>
  </bookViews>
  <sheets>
    <sheet name="Instructions" sheetId="1" r:id="rId1"/>
    <sheet name="Corn" sheetId="2" r:id="rId2"/>
    <sheet name="Soybeans" sheetId="3" r:id="rId3"/>
    <sheet name="Wheat" sheetId="4" r:id="rId4"/>
    <sheet name="Cotton" sheetId="5" r:id="rId5"/>
    <sheet name="Sorghum"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6" l="1"/>
  <c r="G4" i="6" s="1"/>
  <c r="H4" i="6" s="1"/>
  <c r="I4" i="6" s="1"/>
  <c r="J4" i="6" s="1"/>
  <c r="K4" i="6" s="1"/>
  <c r="L4" i="6" s="1"/>
  <c r="M4" i="6" s="1"/>
  <c r="N4" i="6" s="1"/>
  <c r="E4" i="6"/>
  <c r="C7" i="6"/>
  <c r="C8" i="6" s="1"/>
  <c r="C9" i="6" s="1"/>
  <c r="C10" i="6" s="1"/>
  <c r="C11" i="6" s="1"/>
  <c r="C12" i="6" s="1"/>
  <c r="C13" i="6" s="1"/>
  <c r="C14" i="6" s="1"/>
  <c r="C15" i="6" s="1"/>
  <c r="C16" i="6" s="1"/>
  <c r="C17" i="6" s="1"/>
  <c r="C18" i="6" s="1"/>
  <c r="C19" i="6" s="1"/>
  <c r="C20" i="6" s="1"/>
  <c r="C6" i="6"/>
  <c r="C6" i="5"/>
  <c r="C7" i="5" s="1"/>
  <c r="C8" i="5" s="1"/>
  <c r="C9" i="5" s="1"/>
  <c r="C10" i="5" s="1"/>
  <c r="C11" i="5" s="1"/>
  <c r="C12" i="5" s="1"/>
  <c r="C13" i="5" s="1"/>
  <c r="C14" i="5" s="1"/>
  <c r="C15" i="5" s="1"/>
  <c r="C16" i="5" s="1"/>
  <c r="C17" i="5" s="1"/>
  <c r="C18" i="5" s="1"/>
  <c r="C19" i="5" s="1"/>
  <c r="C20" i="5" s="1"/>
  <c r="F4" i="5"/>
  <c r="G4" i="5" s="1"/>
  <c r="H4" i="5" s="1"/>
  <c r="I4" i="5" s="1"/>
  <c r="J4" i="5" s="1"/>
  <c r="K4" i="5" s="1"/>
  <c r="L4" i="5" s="1"/>
  <c r="M4" i="5" s="1"/>
  <c r="N4" i="5" s="1"/>
  <c r="E4" i="5"/>
  <c r="F4" i="4"/>
  <c r="G4" i="4"/>
  <c r="H4" i="4" s="1"/>
  <c r="I4" i="4" s="1"/>
  <c r="J4" i="4" s="1"/>
  <c r="K4" i="4" s="1"/>
  <c r="L4" i="4" s="1"/>
  <c r="M4" i="4" s="1"/>
  <c r="N4" i="4" s="1"/>
  <c r="E4" i="4"/>
  <c r="F4" i="3"/>
  <c r="G4" i="3"/>
  <c r="H4" i="3" s="1"/>
  <c r="I4" i="3" s="1"/>
  <c r="J4" i="3" s="1"/>
  <c r="K4" i="3" s="1"/>
  <c r="L4" i="3" s="1"/>
  <c r="M4" i="3" s="1"/>
  <c r="N4" i="3" s="1"/>
  <c r="E4" i="3"/>
  <c r="C6" i="2"/>
  <c r="C7" i="2" s="1"/>
  <c r="C8" i="2" s="1"/>
  <c r="C9" i="2" s="1"/>
  <c r="C10" i="2" s="1"/>
  <c r="C11" i="2" s="1"/>
  <c r="C12" i="2" s="1"/>
  <c r="C13" i="2" s="1"/>
  <c r="C14" i="2" s="1"/>
  <c r="C15" i="2" s="1"/>
  <c r="C16" i="2" s="1"/>
  <c r="C17" i="2" s="1"/>
  <c r="C18" i="2" s="1"/>
  <c r="C19" i="2" s="1"/>
  <c r="C20" i="2" s="1"/>
  <c r="E4" i="2"/>
  <c r="F4" i="2" s="1"/>
  <c r="G4" i="2" s="1"/>
  <c r="H4" i="2" s="1"/>
  <c r="I4" i="2" s="1"/>
  <c r="J4" i="2" s="1"/>
  <c r="K4" i="2" s="1"/>
  <c r="L4" i="2" s="1"/>
  <c r="M4" i="2" s="1"/>
  <c r="N4" i="2" s="1"/>
  <c r="C6" i="4" l="1"/>
  <c r="C7" i="4" s="1"/>
  <c r="C8" i="4" s="1"/>
  <c r="C9" i="4" s="1"/>
  <c r="C10" i="4" s="1"/>
  <c r="C11" i="4" s="1"/>
  <c r="C12" i="4" s="1"/>
  <c r="C13" i="4" s="1"/>
  <c r="C14" i="4" s="1"/>
  <c r="C15" i="4" s="1"/>
  <c r="C16" i="4" s="1"/>
  <c r="C17" i="4" s="1"/>
  <c r="C18" i="4" s="1"/>
  <c r="C19" i="4" s="1"/>
  <c r="C20" i="4" s="1"/>
  <c r="C6" i="3"/>
  <c r="C7" i="3" s="1"/>
  <c r="C8" i="3" s="1"/>
  <c r="C9" i="3" s="1"/>
  <c r="C10" i="3" s="1"/>
  <c r="C11" i="3" s="1"/>
  <c r="C12" i="3" s="1"/>
  <c r="C13" i="3" s="1"/>
  <c r="C14" i="3" s="1"/>
  <c r="C15" i="3" s="1"/>
  <c r="C16" i="3" s="1"/>
  <c r="C17" i="3" s="1"/>
  <c r="C18" i="3" s="1"/>
  <c r="C19" i="3" s="1"/>
  <c r="C20" i="3" s="1"/>
  <c r="D20" i="5" l="1"/>
  <c r="D6" i="6"/>
  <c r="E6" i="6"/>
  <c r="F6" i="6"/>
  <c r="G6" i="6"/>
  <c r="H6" i="6"/>
  <c r="I6" i="6"/>
  <c r="J6" i="6"/>
  <c r="K6" i="6"/>
  <c r="L6" i="6"/>
  <c r="M6" i="6"/>
  <c r="N6" i="6"/>
  <c r="D7" i="6"/>
  <c r="E7" i="6"/>
  <c r="F7" i="6"/>
  <c r="G7" i="6"/>
  <c r="H7" i="6"/>
  <c r="I7" i="6"/>
  <c r="J7" i="6"/>
  <c r="K7" i="6"/>
  <c r="L7" i="6"/>
  <c r="M7" i="6"/>
  <c r="N7" i="6"/>
  <c r="D8" i="6"/>
  <c r="E8" i="6"/>
  <c r="F8" i="6"/>
  <c r="G8" i="6"/>
  <c r="H8" i="6"/>
  <c r="I8" i="6"/>
  <c r="J8" i="6"/>
  <c r="K8" i="6"/>
  <c r="L8" i="6"/>
  <c r="M8" i="6"/>
  <c r="N8" i="6"/>
  <c r="D9" i="6"/>
  <c r="E9" i="6"/>
  <c r="F9" i="6"/>
  <c r="G9" i="6"/>
  <c r="H9" i="6"/>
  <c r="I9" i="6"/>
  <c r="J9" i="6"/>
  <c r="K9" i="6"/>
  <c r="L9" i="6"/>
  <c r="M9" i="6"/>
  <c r="N9" i="6"/>
  <c r="D10" i="6"/>
  <c r="E10" i="6"/>
  <c r="F10" i="6"/>
  <c r="G10" i="6"/>
  <c r="H10" i="6"/>
  <c r="I10" i="6"/>
  <c r="J10" i="6"/>
  <c r="K10" i="6"/>
  <c r="L10" i="6"/>
  <c r="M10" i="6"/>
  <c r="N10" i="6"/>
  <c r="D11" i="6"/>
  <c r="E11" i="6"/>
  <c r="F11" i="6"/>
  <c r="G11" i="6"/>
  <c r="H11" i="6"/>
  <c r="I11" i="6"/>
  <c r="J11" i="6"/>
  <c r="K11" i="6"/>
  <c r="L11" i="6"/>
  <c r="M11" i="6"/>
  <c r="N11" i="6"/>
  <c r="D12" i="6"/>
  <c r="E12" i="6"/>
  <c r="F12" i="6"/>
  <c r="G12" i="6"/>
  <c r="H12" i="6"/>
  <c r="I12" i="6"/>
  <c r="J12" i="6"/>
  <c r="K12" i="6"/>
  <c r="L12" i="6"/>
  <c r="M12" i="6"/>
  <c r="N12" i="6"/>
  <c r="D13" i="6"/>
  <c r="E13" i="6"/>
  <c r="F13" i="6"/>
  <c r="G13" i="6"/>
  <c r="H13" i="6"/>
  <c r="I13" i="6"/>
  <c r="J13" i="6"/>
  <c r="K13" i="6"/>
  <c r="L13" i="6"/>
  <c r="M13" i="6"/>
  <c r="N13" i="6"/>
  <c r="D14" i="6"/>
  <c r="E14" i="6"/>
  <c r="F14" i="6"/>
  <c r="G14" i="6"/>
  <c r="H14" i="6"/>
  <c r="I14" i="6"/>
  <c r="J14" i="6"/>
  <c r="K14" i="6"/>
  <c r="L14" i="6"/>
  <c r="M14" i="6"/>
  <c r="N14" i="6"/>
  <c r="D15" i="6"/>
  <c r="E15" i="6"/>
  <c r="F15" i="6"/>
  <c r="G15" i="6"/>
  <c r="H15" i="6"/>
  <c r="I15" i="6"/>
  <c r="J15" i="6"/>
  <c r="K15" i="6"/>
  <c r="L15" i="6"/>
  <c r="M15" i="6"/>
  <c r="N15" i="6"/>
  <c r="D16" i="6"/>
  <c r="E16" i="6"/>
  <c r="F16" i="6"/>
  <c r="G16" i="6"/>
  <c r="H16" i="6"/>
  <c r="I16" i="6"/>
  <c r="J16" i="6"/>
  <c r="K16" i="6"/>
  <c r="L16" i="6"/>
  <c r="M16" i="6"/>
  <c r="N16" i="6"/>
  <c r="D17" i="6"/>
  <c r="E17" i="6"/>
  <c r="F17" i="6"/>
  <c r="G17" i="6"/>
  <c r="H17" i="6"/>
  <c r="I17" i="6"/>
  <c r="J17" i="6"/>
  <c r="K17" i="6"/>
  <c r="L17" i="6"/>
  <c r="M17" i="6"/>
  <c r="N17" i="6"/>
  <c r="D18" i="6"/>
  <c r="E18" i="6"/>
  <c r="F18" i="6"/>
  <c r="G18" i="6"/>
  <c r="H18" i="6"/>
  <c r="I18" i="6"/>
  <c r="J18" i="6"/>
  <c r="K18" i="6"/>
  <c r="L18" i="6"/>
  <c r="M18" i="6"/>
  <c r="N18" i="6"/>
  <c r="D19" i="6"/>
  <c r="E19" i="6"/>
  <c r="F19" i="6"/>
  <c r="G19" i="6"/>
  <c r="H19" i="6"/>
  <c r="I19" i="6"/>
  <c r="J19" i="6"/>
  <c r="K19" i="6"/>
  <c r="L19" i="6"/>
  <c r="M19" i="6"/>
  <c r="N19" i="6"/>
  <c r="D20" i="6"/>
  <c r="E20" i="6"/>
  <c r="F20" i="6"/>
  <c r="G20" i="6"/>
  <c r="H20" i="6"/>
  <c r="I20" i="6"/>
  <c r="J20" i="6"/>
  <c r="K20" i="6"/>
  <c r="L20" i="6"/>
  <c r="M20" i="6"/>
  <c r="N20" i="6"/>
  <c r="E5" i="6"/>
  <c r="F5" i="6"/>
  <c r="G5" i="6"/>
  <c r="H5" i="6"/>
  <c r="I5" i="6"/>
  <c r="J5" i="6"/>
  <c r="K5" i="6"/>
  <c r="L5" i="6"/>
  <c r="M5" i="6"/>
  <c r="N5" i="6"/>
  <c r="D5" i="6"/>
  <c r="D6" i="5"/>
  <c r="E6" i="5"/>
  <c r="F6" i="5"/>
  <c r="G6" i="5"/>
  <c r="H6" i="5"/>
  <c r="I6" i="5"/>
  <c r="J6" i="5"/>
  <c r="K6" i="5"/>
  <c r="L6" i="5"/>
  <c r="M6" i="5"/>
  <c r="N6" i="5"/>
  <c r="D7" i="5"/>
  <c r="E7" i="5"/>
  <c r="F7" i="5"/>
  <c r="G7" i="5"/>
  <c r="H7" i="5"/>
  <c r="I7" i="5"/>
  <c r="J7" i="5"/>
  <c r="K7" i="5"/>
  <c r="L7" i="5"/>
  <c r="M7" i="5"/>
  <c r="N7" i="5"/>
  <c r="D8" i="5"/>
  <c r="E8" i="5"/>
  <c r="F8" i="5"/>
  <c r="G8" i="5"/>
  <c r="H8" i="5"/>
  <c r="I8" i="5"/>
  <c r="J8" i="5"/>
  <c r="K8" i="5"/>
  <c r="L8" i="5"/>
  <c r="M8" i="5"/>
  <c r="N8" i="5"/>
  <c r="D9" i="5"/>
  <c r="E9" i="5"/>
  <c r="F9" i="5"/>
  <c r="G9" i="5"/>
  <c r="H9" i="5"/>
  <c r="I9" i="5"/>
  <c r="J9" i="5"/>
  <c r="K9" i="5"/>
  <c r="L9" i="5"/>
  <c r="M9" i="5"/>
  <c r="N9" i="5"/>
  <c r="D10" i="5"/>
  <c r="E10" i="5"/>
  <c r="F10" i="5"/>
  <c r="G10" i="5"/>
  <c r="H10" i="5"/>
  <c r="I10" i="5"/>
  <c r="J10" i="5"/>
  <c r="K10" i="5"/>
  <c r="L10" i="5"/>
  <c r="M10" i="5"/>
  <c r="N10" i="5"/>
  <c r="D11" i="5"/>
  <c r="E11" i="5"/>
  <c r="F11" i="5"/>
  <c r="G11" i="5"/>
  <c r="H11" i="5"/>
  <c r="I11" i="5"/>
  <c r="J11" i="5"/>
  <c r="K11" i="5"/>
  <c r="L11" i="5"/>
  <c r="M11" i="5"/>
  <c r="N11" i="5"/>
  <c r="D12" i="5"/>
  <c r="E12" i="5"/>
  <c r="F12" i="5"/>
  <c r="G12" i="5"/>
  <c r="H12" i="5"/>
  <c r="I12" i="5"/>
  <c r="J12" i="5"/>
  <c r="K12" i="5"/>
  <c r="L12" i="5"/>
  <c r="M12" i="5"/>
  <c r="N12" i="5"/>
  <c r="D13" i="5"/>
  <c r="E13" i="5"/>
  <c r="F13" i="5"/>
  <c r="G13" i="5"/>
  <c r="H13" i="5"/>
  <c r="I13" i="5"/>
  <c r="J13" i="5"/>
  <c r="K13" i="5"/>
  <c r="L13" i="5"/>
  <c r="M13" i="5"/>
  <c r="N13" i="5"/>
  <c r="D14" i="5"/>
  <c r="E14" i="5"/>
  <c r="F14" i="5"/>
  <c r="G14" i="5"/>
  <c r="H14" i="5"/>
  <c r="I14" i="5"/>
  <c r="J14" i="5"/>
  <c r="K14" i="5"/>
  <c r="L14" i="5"/>
  <c r="M14" i="5"/>
  <c r="N14" i="5"/>
  <c r="D15" i="5"/>
  <c r="E15" i="5"/>
  <c r="F15" i="5"/>
  <c r="G15" i="5"/>
  <c r="H15" i="5"/>
  <c r="I15" i="5"/>
  <c r="J15" i="5"/>
  <c r="K15" i="5"/>
  <c r="L15" i="5"/>
  <c r="M15" i="5"/>
  <c r="N15" i="5"/>
  <c r="D16" i="5"/>
  <c r="E16" i="5"/>
  <c r="F16" i="5"/>
  <c r="G16" i="5"/>
  <c r="H16" i="5"/>
  <c r="I16" i="5"/>
  <c r="J16" i="5"/>
  <c r="K16" i="5"/>
  <c r="L16" i="5"/>
  <c r="M16" i="5"/>
  <c r="N16" i="5"/>
  <c r="D17" i="5"/>
  <c r="E17" i="5"/>
  <c r="F17" i="5"/>
  <c r="G17" i="5"/>
  <c r="H17" i="5"/>
  <c r="I17" i="5"/>
  <c r="J17" i="5"/>
  <c r="K17" i="5"/>
  <c r="L17" i="5"/>
  <c r="M17" i="5"/>
  <c r="N17" i="5"/>
  <c r="D18" i="5"/>
  <c r="E18" i="5"/>
  <c r="F18" i="5"/>
  <c r="G18" i="5"/>
  <c r="H18" i="5"/>
  <c r="I18" i="5"/>
  <c r="J18" i="5"/>
  <c r="K18" i="5"/>
  <c r="L18" i="5"/>
  <c r="M18" i="5"/>
  <c r="N18" i="5"/>
  <c r="D19" i="5"/>
  <c r="E19" i="5"/>
  <c r="F19" i="5"/>
  <c r="G19" i="5"/>
  <c r="H19" i="5"/>
  <c r="I19" i="5"/>
  <c r="J19" i="5"/>
  <c r="K19" i="5"/>
  <c r="L19" i="5"/>
  <c r="M19" i="5"/>
  <c r="N19" i="5"/>
  <c r="E20" i="5"/>
  <c r="F20" i="5"/>
  <c r="G20" i="5"/>
  <c r="H20" i="5"/>
  <c r="I20" i="5"/>
  <c r="J20" i="5"/>
  <c r="K20" i="5"/>
  <c r="L20" i="5"/>
  <c r="M20" i="5"/>
  <c r="N20" i="5"/>
  <c r="E5" i="5"/>
  <c r="F5" i="5"/>
  <c r="G5" i="5"/>
  <c r="H5" i="5"/>
  <c r="I5" i="5"/>
  <c r="J5" i="5"/>
  <c r="K5" i="5"/>
  <c r="L5" i="5"/>
  <c r="M5" i="5"/>
  <c r="N5" i="5"/>
  <c r="D5" i="5"/>
  <c r="D6" i="4"/>
  <c r="E6" i="4"/>
  <c r="F6" i="4"/>
  <c r="G6" i="4"/>
  <c r="H6" i="4"/>
  <c r="I6" i="4"/>
  <c r="J6" i="4"/>
  <c r="K6" i="4"/>
  <c r="L6" i="4"/>
  <c r="M6" i="4"/>
  <c r="N6" i="4"/>
  <c r="D7" i="4"/>
  <c r="E7" i="4"/>
  <c r="F7" i="4"/>
  <c r="G7" i="4"/>
  <c r="H7" i="4"/>
  <c r="I7" i="4"/>
  <c r="J7" i="4"/>
  <c r="K7" i="4"/>
  <c r="L7" i="4"/>
  <c r="M7" i="4"/>
  <c r="N7" i="4"/>
  <c r="D8" i="4"/>
  <c r="E8" i="4"/>
  <c r="F8" i="4"/>
  <c r="G8" i="4"/>
  <c r="H8" i="4"/>
  <c r="I8" i="4"/>
  <c r="J8" i="4"/>
  <c r="K8" i="4"/>
  <c r="L8" i="4"/>
  <c r="M8" i="4"/>
  <c r="N8" i="4"/>
  <c r="D9" i="4"/>
  <c r="E9" i="4"/>
  <c r="F9" i="4"/>
  <c r="G9" i="4"/>
  <c r="H9" i="4"/>
  <c r="I9" i="4"/>
  <c r="J9" i="4"/>
  <c r="K9" i="4"/>
  <c r="L9" i="4"/>
  <c r="M9" i="4"/>
  <c r="N9" i="4"/>
  <c r="D10" i="4"/>
  <c r="E10" i="4"/>
  <c r="F10" i="4"/>
  <c r="G10" i="4"/>
  <c r="H10" i="4"/>
  <c r="I10" i="4"/>
  <c r="J10" i="4"/>
  <c r="K10" i="4"/>
  <c r="L10" i="4"/>
  <c r="M10" i="4"/>
  <c r="N10" i="4"/>
  <c r="D11" i="4"/>
  <c r="E11" i="4"/>
  <c r="F11" i="4"/>
  <c r="G11" i="4"/>
  <c r="H11" i="4"/>
  <c r="I11" i="4"/>
  <c r="J11" i="4"/>
  <c r="K11" i="4"/>
  <c r="L11" i="4"/>
  <c r="M11" i="4"/>
  <c r="N11" i="4"/>
  <c r="D12" i="4"/>
  <c r="E12" i="4"/>
  <c r="F12" i="4"/>
  <c r="G12" i="4"/>
  <c r="H12" i="4"/>
  <c r="I12" i="4"/>
  <c r="J12" i="4"/>
  <c r="K12" i="4"/>
  <c r="L12" i="4"/>
  <c r="M12" i="4"/>
  <c r="N12" i="4"/>
  <c r="D13" i="4"/>
  <c r="E13" i="4"/>
  <c r="F13" i="4"/>
  <c r="G13" i="4"/>
  <c r="H13" i="4"/>
  <c r="I13" i="4"/>
  <c r="J13" i="4"/>
  <c r="K13" i="4"/>
  <c r="L13" i="4"/>
  <c r="M13" i="4"/>
  <c r="N13" i="4"/>
  <c r="D14" i="4"/>
  <c r="E14" i="4"/>
  <c r="F14" i="4"/>
  <c r="G14" i="4"/>
  <c r="H14" i="4"/>
  <c r="I14" i="4"/>
  <c r="J14" i="4"/>
  <c r="K14" i="4"/>
  <c r="L14" i="4"/>
  <c r="M14" i="4"/>
  <c r="N14" i="4"/>
  <c r="D15" i="4"/>
  <c r="E15" i="4"/>
  <c r="F15" i="4"/>
  <c r="G15" i="4"/>
  <c r="H15" i="4"/>
  <c r="I15" i="4"/>
  <c r="J15" i="4"/>
  <c r="K15" i="4"/>
  <c r="L15" i="4"/>
  <c r="M15" i="4"/>
  <c r="N15" i="4"/>
  <c r="D16" i="4"/>
  <c r="E16" i="4"/>
  <c r="F16" i="4"/>
  <c r="G16" i="4"/>
  <c r="H16" i="4"/>
  <c r="I16" i="4"/>
  <c r="J16" i="4"/>
  <c r="K16" i="4"/>
  <c r="L16" i="4"/>
  <c r="M16" i="4"/>
  <c r="N16" i="4"/>
  <c r="D17" i="4"/>
  <c r="E17" i="4"/>
  <c r="F17" i="4"/>
  <c r="G17" i="4"/>
  <c r="H17" i="4"/>
  <c r="I17" i="4"/>
  <c r="J17" i="4"/>
  <c r="K17" i="4"/>
  <c r="L17" i="4"/>
  <c r="M17" i="4"/>
  <c r="N17" i="4"/>
  <c r="D18" i="4"/>
  <c r="E18" i="4"/>
  <c r="F18" i="4"/>
  <c r="G18" i="4"/>
  <c r="H18" i="4"/>
  <c r="I18" i="4"/>
  <c r="J18" i="4"/>
  <c r="K18" i="4"/>
  <c r="L18" i="4"/>
  <c r="M18" i="4"/>
  <c r="N18" i="4"/>
  <c r="D19" i="4"/>
  <c r="E19" i="4"/>
  <c r="F19" i="4"/>
  <c r="G19" i="4"/>
  <c r="H19" i="4"/>
  <c r="I19" i="4"/>
  <c r="J19" i="4"/>
  <c r="K19" i="4"/>
  <c r="L19" i="4"/>
  <c r="M19" i="4"/>
  <c r="N19" i="4"/>
  <c r="D20" i="4"/>
  <c r="E20" i="4"/>
  <c r="F20" i="4"/>
  <c r="G20" i="4"/>
  <c r="H20" i="4"/>
  <c r="I20" i="4"/>
  <c r="J20" i="4"/>
  <c r="K20" i="4"/>
  <c r="L20" i="4"/>
  <c r="M20" i="4"/>
  <c r="N20" i="4"/>
  <c r="E5" i="4"/>
  <c r="F5" i="4"/>
  <c r="G5" i="4"/>
  <c r="H5" i="4"/>
  <c r="I5" i="4"/>
  <c r="J5" i="4"/>
  <c r="K5" i="4"/>
  <c r="L5" i="4"/>
  <c r="M5" i="4"/>
  <c r="N5" i="4"/>
  <c r="D5" i="4"/>
  <c r="D6" i="3"/>
  <c r="E6" i="3"/>
  <c r="F6" i="3"/>
  <c r="G6" i="3"/>
  <c r="H6" i="3"/>
  <c r="I6" i="3"/>
  <c r="J6" i="3"/>
  <c r="K6" i="3"/>
  <c r="L6" i="3"/>
  <c r="M6" i="3"/>
  <c r="N6" i="3"/>
  <c r="D7" i="3"/>
  <c r="E7" i="3"/>
  <c r="F7" i="3"/>
  <c r="G7" i="3"/>
  <c r="H7" i="3"/>
  <c r="I7" i="3"/>
  <c r="J7" i="3"/>
  <c r="K7" i="3"/>
  <c r="L7" i="3"/>
  <c r="M7" i="3"/>
  <c r="N7" i="3"/>
  <c r="D8" i="3"/>
  <c r="E8" i="3"/>
  <c r="F8" i="3"/>
  <c r="G8" i="3"/>
  <c r="H8" i="3"/>
  <c r="I8" i="3"/>
  <c r="J8" i="3"/>
  <c r="K8" i="3"/>
  <c r="L8" i="3"/>
  <c r="M8" i="3"/>
  <c r="N8" i="3"/>
  <c r="D9" i="3"/>
  <c r="E9" i="3"/>
  <c r="F9" i="3"/>
  <c r="G9" i="3"/>
  <c r="H9" i="3"/>
  <c r="I9" i="3"/>
  <c r="J9" i="3"/>
  <c r="K9" i="3"/>
  <c r="L9" i="3"/>
  <c r="M9" i="3"/>
  <c r="N9" i="3"/>
  <c r="D10" i="3"/>
  <c r="E10" i="3"/>
  <c r="F10" i="3"/>
  <c r="G10" i="3"/>
  <c r="H10" i="3"/>
  <c r="I10" i="3"/>
  <c r="J10" i="3"/>
  <c r="K10" i="3"/>
  <c r="L10" i="3"/>
  <c r="M10" i="3"/>
  <c r="N10" i="3"/>
  <c r="D11" i="3"/>
  <c r="E11" i="3"/>
  <c r="F11" i="3"/>
  <c r="G11" i="3"/>
  <c r="H11" i="3"/>
  <c r="I11" i="3"/>
  <c r="J11" i="3"/>
  <c r="K11" i="3"/>
  <c r="L11" i="3"/>
  <c r="M11" i="3"/>
  <c r="N11" i="3"/>
  <c r="D12" i="3"/>
  <c r="E12" i="3"/>
  <c r="F12" i="3"/>
  <c r="G12" i="3"/>
  <c r="H12" i="3"/>
  <c r="I12" i="3"/>
  <c r="J12" i="3"/>
  <c r="K12" i="3"/>
  <c r="L12" i="3"/>
  <c r="M12" i="3"/>
  <c r="N12" i="3"/>
  <c r="D13" i="3"/>
  <c r="E13" i="3"/>
  <c r="F13" i="3"/>
  <c r="G13" i="3"/>
  <c r="H13" i="3"/>
  <c r="I13" i="3"/>
  <c r="J13" i="3"/>
  <c r="K13" i="3"/>
  <c r="L13" i="3"/>
  <c r="M13" i="3"/>
  <c r="N13" i="3"/>
  <c r="D14" i="3"/>
  <c r="E14" i="3"/>
  <c r="F14" i="3"/>
  <c r="G14" i="3"/>
  <c r="H14" i="3"/>
  <c r="I14" i="3"/>
  <c r="J14" i="3"/>
  <c r="K14" i="3"/>
  <c r="L14" i="3"/>
  <c r="M14" i="3"/>
  <c r="N14" i="3"/>
  <c r="D15" i="3"/>
  <c r="E15" i="3"/>
  <c r="F15" i="3"/>
  <c r="G15" i="3"/>
  <c r="H15" i="3"/>
  <c r="I15" i="3"/>
  <c r="J15" i="3"/>
  <c r="K15" i="3"/>
  <c r="L15" i="3"/>
  <c r="M15" i="3"/>
  <c r="N15" i="3"/>
  <c r="D16" i="3"/>
  <c r="E16" i="3"/>
  <c r="F16" i="3"/>
  <c r="G16" i="3"/>
  <c r="H16" i="3"/>
  <c r="I16" i="3"/>
  <c r="J16" i="3"/>
  <c r="K16" i="3"/>
  <c r="L16" i="3"/>
  <c r="M16" i="3"/>
  <c r="N16" i="3"/>
  <c r="D17" i="3"/>
  <c r="E17" i="3"/>
  <c r="F17" i="3"/>
  <c r="G17" i="3"/>
  <c r="H17" i="3"/>
  <c r="I17" i="3"/>
  <c r="J17" i="3"/>
  <c r="K17" i="3"/>
  <c r="L17" i="3"/>
  <c r="M17" i="3"/>
  <c r="N17" i="3"/>
  <c r="D18" i="3"/>
  <c r="E18" i="3"/>
  <c r="F18" i="3"/>
  <c r="G18" i="3"/>
  <c r="H18" i="3"/>
  <c r="I18" i="3"/>
  <c r="J18" i="3"/>
  <c r="K18" i="3"/>
  <c r="L18" i="3"/>
  <c r="M18" i="3"/>
  <c r="N18" i="3"/>
  <c r="D19" i="3"/>
  <c r="E19" i="3"/>
  <c r="F19" i="3"/>
  <c r="G19" i="3"/>
  <c r="H19" i="3"/>
  <c r="I19" i="3"/>
  <c r="J19" i="3"/>
  <c r="K19" i="3"/>
  <c r="L19" i="3"/>
  <c r="M19" i="3"/>
  <c r="N19" i="3"/>
  <c r="D20" i="3"/>
  <c r="E20" i="3"/>
  <c r="F20" i="3"/>
  <c r="G20" i="3"/>
  <c r="H20" i="3"/>
  <c r="I20" i="3"/>
  <c r="J20" i="3"/>
  <c r="K20" i="3"/>
  <c r="L20" i="3"/>
  <c r="M20" i="3"/>
  <c r="N20" i="3"/>
  <c r="E5" i="3"/>
  <c r="F5" i="3"/>
  <c r="G5" i="3"/>
  <c r="H5" i="3"/>
  <c r="I5" i="3"/>
  <c r="J5" i="3"/>
  <c r="K5" i="3"/>
  <c r="L5" i="3"/>
  <c r="M5" i="3"/>
  <c r="N5" i="3"/>
  <c r="D5" i="3"/>
  <c r="N20" i="2"/>
  <c r="D6" i="2"/>
  <c r="E6" i="2"/>
  <c r="F6" i="2"/>
  <c r="G6" i="2"/>
  <c r="H6" i="2"/>
  <c r="I6" i="2"/>
  <c r="J6" i="2"/>
  <c r="K6" i="2"/>
  <c r="L6" i="2"/>
  <c r="M6" i="2"/>
  <c r="N6" i="2"/>
  <c r="D7" i="2"/>
  <c r="E7" i="2"/>
  <c r="F7" i="2"/>
  <c r="G7" i="2"/>
  <c r="H7" i="2"/>
  <c r="I7" i="2"/>
  <c r="J7" i="2"/>
  <c r="K7" i="2"/>
  <c r="L7" i="2"/>
  <c r="M7" i="2"/>
  <c r="N7" i="2"/>
  <c r="D8" i="2"/>
  <c r="E8" i="2"/>
  <c r="F8" i="2"/>
  <c r="G8" i="2"/>
  <c r="H8" i="2"/>
  <c r="I8" i="2"/>
  <c r="J8" i="2"/>
  <c r="K8" i="2"/>
  <c r="L8" i="2"/>
  <c r="M8" i="2"/>
  <c r="N8" i="2"/>
  <c r="D9" i="2"/>
  <c r="E9" i="2"/>
  <c r="F9" i="2"/>
  <c r="G9" i="2"/>
  <c r="H9" i="2"/>
  <c r="I9" i="2"/>
  <c r="J9" i="2"/>
  <c r="K9" i="2"/>
  <c r="L9" i="2"/>
  <c r="M9" i="2"/>
  <c r="N9" i="2"/>
  <c r="D10" i="2"/>
  <c r="E10" i="2"/>
  <c r="F10" i="2"/>
  <c r="G10" i="2"/>
  <c r="H10" i="2"/>
  <c r="I10" i="2"/>
  <c r="J10" i="2"/>
  <c r="K10" i="2"/>
  <c r="L10" i="2"/>
  <c r="M10" i="2"/>
  <c r="N10" i="2"/>
  <c r="D11" i="2"/>
  <c r="E11" i="2"/>
  <c r="F11" i="2"/>
  <c r="G11" i="2"/>
  <c r="H11" i="2"/>
  <c r="I11" i="2"/>
  <c r="J11" i="2"/>
  <c r="K11" i="2"/>
  <c r="L11" i="2"/>
  <c r="M11" i="2"/>
  <c r="N11" i="2"/>
  <c r="D12" i="2"/>
  <c r="E12" i="2"/>
  <c r="F12" i="2"/>
  <c r="G12" i="2"/>
  <c r="H12" i="2"/>
  <c r="I12" i="2"/>
  <c r="J12" i="2"/>
  <c r="K12" i="2"/>
  <c r="L12" i="2"/>
  <c r="M12" i="2"/>
  <c r="N12" i="2"/>
  <c r="D13" i="2"/>
  <c r="E13" i="2"/>
  <c r="F13" i="2"/>
  <c r="G13" i="2"/>
  <c r="H13" i="2"/>
  <c r="I13" i="2"/>
  <c r="J13" i="2"/>
  <c r="K13" i="2"/>
  <c r="L13" i="2"/>
  <c r="M13" i="2"/>
  <c r="N13" i="2"/>
  <c r="D14" i="2"/>
  <c r="E14" i="2"/>
  <c r="F14" i="2"/>
  <c r="G14" i="2"/>
  <c r="H14" i="2"/>
  <c r="I14" i="2"/>
  <c r="J14" i="2"/>
  <c r="K14" i="2"/>
  <c r="L14" i="2"/>
  <c r="M14" i="2"/>
  <c r="N14" i="2"/>
  <c r="D15" i="2"/>
  <c r="E15" i="2"/>
  <c r="F15" i="2"/>
  <c r="G15" i="2"/>
  <c r="H15" i="2"/>
  <c r="I15" i="2"/>
  <c r="J15" i="2"/>
  <c r="K15" i="2"/>
  <c r="L15" i="2"/>
  <c r="M15" i="2"/>
  <c r="N15" i="2"/>
  <c r="D16" i="2"/>
  <c r="E16" i="2"/>
  <c r="F16" i="2"/>
  <c r="G16" i="2"/>
  <c r="H16" i="2"/>
  <c r="I16" i="2"/>
  <c r="J16" i="2"/>
  <c r="K16" i="2"/>
  <c r="L16" i="2"/>
  <c r="M16" i="2"/>
  <c r="N16" i="2"/>
  <c r="D17" i="2"/>
  <c r="E17" i="2"/>
  <c r="F17" i="2"/>
  <c r="G17" i="2"/>
  <c r="H17" i="2"/>
  <c r="I17" i="2"/>
  <c r="J17" i="2"/>
  <c r="K17" i="2"/>
  <c r="L17" i="2"/>
  <c r="M17" i="2"/>
  <c r="N17" i="2"/>
  <c r="D18" i="2"/>
  <c r="E18" i="2"/>
  <c r="F18" i="2"/>
  <c r="G18" i="2"/>
  <c r="H18" i="2"/>
  <c r="I18" i="2"/>
  <c r="J18" i="2"/>
  <c r="K18" i="2"/>
  <c r="L18" i="2"/>
  <c r="M18" i="2"/>
  <c r="N18" i="2"/>
  <c r="D19" i="2"/>
  <c r="E19" i="2"/>
  <c r="F19" i="2"/>
  <c r="G19" i="2"/>
  <c r="H19" i="2"/>
  <c r="I19" i="2"/>
  <c r="J19" i="2"/>
  <c r="K19" i="2"/>
  <c r="L19" i="2"/>
  <c r="M19" i="2"/>
  <c r="N19" i="2"/>
  <c r="D20" i="2"/>
  <c r="E20" i="2"/>
  <c r="F20" i="2"/>
  <c r="G20" i="2"/>
  <c r="H20" i="2"/>
  <c r="I20" i="2"/>
  <c r="J20" i="2"/>
  <c r="K20" i="2"/>
  <c r="L20" i="2"/>
  <c r="M20" i="2"/>
  <c r="E5" i="2"/>
  <c r="F5" i="2"/>
  <c r="G5" i="2"/>
  <c r="H5" i="2"/>
  <c r="I5" i="2"/>
  <c r="J5" i="2"/>
  <c r="K5" i="2"/>
  <c r="L5" i="2"/>
  <c r="M5" i="2"/>
  <c r="N5" i="2"/>
  <c r="D5" i="2"/>
</calcChain>
</file>

<file path=xl/sharedStrings.xml><?xml version="1.0" encoding="utf-8"?>
<sst xmlns="http://schemas.openxmlformats.org/spreadsheetml/2006/main" count="33" uniqueCount="21">
  <si>
    <t>Yield (bu/acre)</t>
  </si>
  <si>
    <t xml:space="preserve">Price </t>
  </si>
  <si>
    <t>Yield (lb/acre)</t>
  </si>
  <si>
    <t>(cent/lb)</t>
  </si>
  <si>
    <t>Price</t>
  </si>
  <si>
    <t xml:space="preserve"> ($/bu)</t>
  </si>
  <si>
    <t>($/bu)</t>
  </si>
  <si>
    <t>Corn - Cost of Production ($/acre)</t>
  </si>
  <si>
    <t>Soybeans - Cost of Production ($/acre)</t>
  </si>
  <si>
    <t>Wheat - Cost of Production ($/acre)</t>
  </si>
  <si>
    <t>Cotton - Cost of Production ($/acre)</t>
  </si>
  <si>
    <t>Profitable Marketing Decision Aid</t>
  </si>
  <si>
    <t>Sorghum - Cost of Production ($/acre)</t>
  </si>
  <si>
    <r>
      <rPr>
        <b/>
        <sz val="12"/>
        <color theme="1"/>
        <rFont val="Times New Roman"/>
        <family val="1"/>
      </rPr>
      <t>How to Use This Decision Aid:</t>
    </r>
    <r>
      <rPr>
        <sz val="12"/>
        <color theme="1"/>
        <rFont val="Times New Roman"/>
        <family val="1"/>
      </rPr>
      <t xml:space="preserve"> Enter your cost of production in dollars per acre (yellow cells bellow) for corn, soybeans, wheat, cotton, sorghum, and/or canola. Click on the corn, soybean, wheat, cotton, sorghum, or canola tab at the bottom of the spreadsheet to navigate to the net return table for that commodity. In the net return tables, values (price and yield combinations) in red bold italic font indicate a net loss. Net return values (price and yield combinations) in black bold italic font indicate a net profit. </t>
    </r>
  </si>
  <si>
    <t>Net returns, for price and yield combinations, in red bold italic font indicate a net loss for that yield and price combination. Net returns, for price and yield combinations, in black bold italic font indicate a net profit for that yield and price combination.</t>
  </si>
  <si>
    <t>Soybean - Net Return Table ($/acre)</t>
  </si>
  <si>
    <t>Corn - Net Return Table ($/acre)</t>
  </si>
  <si>
    <t>Wheat - Net Return Table ($/acre)</t>
  </si>
  <si>
    <t>Cotton - Net Return Table ($/acre)</t>
  </si>
  <si>
    <t>Sorghum - Net Return Table ($/acre)</t>
  </si>
  <si>
    <t>Modify the cost of production for each commodity to determine the yield-price combinations that result in profitable net returns.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</si>
</sst>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b/>
      <u/>
      <sz val="12"/>
      <color theme="1"/>
      <name val="Times New Roman"/>
      <family val="1"/>
    </font>
    <font>
      <sz val="12"/>
      <color theme="1"/>
      <name val="Times New Roman"/>
      <family val="1"/>
    </font>
    <font>
      <b/>
      <sz val="12"/>
      <name val="Times New Roman"/>
      <family val="1"/>
    </font>
    <font>
      <b/>
      <sz val="12"/>
      <color rgb="FFFF0000"/>
      <name val="Times New Roman"/>
      <family val="1"/>
    </font>
    <font>
      <b/>
      <sz val="12"/>
      <color theme="1"/>
      <name val="Times New Roman"/>
      <family val="1"/>
    </font>
    <font>
      <b/>
      <u/>
      <sz val="28"/>
      <color theme="1"/>
      <name val="Times New Roman"/>
      <family val="1"/>
    </font>
    <font>
      <sz val="11"/>
      <color theme="1"/>
      <name val="Calibri"/>
      <family val="2"/>
      <scheme val="minor"/>
    </font>
    <font>
      <b/>
      <i/>
      <sz val="12"/>
      <name val="Times New Roman"/>
      <family val="1"/>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2" tint="-9.9978637043366805E-2"/>
        <bgColor indexed="64"/>
      </patternFill>
    </fill>
  </fills>
  <borders count="16">
    <border>
      <left/>
      <right/>
      <top/>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42">
    <xf numFmtId="0" fontId="0" fillId="0" borderId="0" xfId="0"/>
    <xf numFmtId="0" fontId="1" fillId="0" borderId="0" xfId="0" applyFont="1"/>
    <xf numFmtId="0" fontId="2" fillId="0" borderId="0" xfId="0" applyFont="1"/>
    <xf numFmtId="0" fontId="2" fillId="0" borderId="1" xfId="0" applyFont="1" applyBorder="1"/>
    <xf numFmtId="0" fontId="2" fillId="0" borderId="2" xfId="0" applyFont="1" applyBorder="1"/>
    <xf numFmtId="0" fontId="3" fillId="0" borderId="2" xfId="0" applyFont="1" applyBorder="1"/>
    <xf numFmtId="0" fontId="5" fillId="0" borderId="0" xfId="0" applyFont="1"/>
    <xf numFmtId="0" fontId="2" fillId="0" borderId="0" xfId="0" applyFont="1" applyBorder="1" applyAlignment="1">
      <alignment horizontal="left" wrapText="1"/>
    </xf>
    <xf numFmtId="164" fontId="2" fillId="3" borderId="3" xfId="0" applyNumberFormat="1" applyFont="1" applyFill="1" applyBorder="1" applyAlignment="1">
      <alignment horizontal="center"/>
    </xf>
    <xf numFmtId="3" fontId="3" fillId="2" borderId="9" xfId="0" applyNumberFormat="1" applyFont="1" applyFill="1" applyBorder="1" applyAlignment="1">
      <alignment horizontal="center"/>
    </xf>
    <xf numFmtId="44" fontId="2" fillId="3" borderId="3" xfId="1" applyFont="1" applyFill="1" applyBorder="1"/>
    <xf numFmtId="0" fontId="2" fillId="0" borderId="0" xfId="0" applyFont="1" applyBorder="1" applyAlignment="1">
      <alignment wrapText="1"/>
    </xf>
    <xf numFmtId="0" fontId="2" fillId="0" borderId="0" xfId="0" applyFont="1" applyFill="1" applyBorder="1"/>
    <xf numFmtId="4"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0" borderId="0" xfId="0" applyFill="1"/>
    <xf numFmtId="0" fontId="5" fillId="0" borderId="0" xfId="0" applyFont="1" applyAlignment="1">
      <alignment horizontal="center"/>
    </xf>
    <xf numFmtId="0" fontId="1" fillId="0" borderId="0" xfId="0" applyFont="1" applyAlignment="1">
      <alignment horizontal="center"/>
    </xf>
    <xf numFmtId="38" fontId="8" fillId="4" borderId="8" xfId="0" applyNumberFormat="1" applyFont="1" applyFill="1" applyBorder="1" applyAlignment="1">
      <alignment horizontal="center"/>
    </xf>
    <xf numFmtId="4" fontId="3" fillId="2" borderId="8" xfId="0" applyNumberFormat="1" applyFont="1" applyFill="1" applyBorder="1" applyAlignment="1">
      <alignment horizontal="center"/>
    </xf>
    <xf numFmtId="4" fontId="3" fillId="2" borderId="3" xfId="0" applyNumberFormat="1" applyFont="1" applyFill="1" applyBorder="1" applyAlignment="1">
      <alignment horizontal="center"/>
    </xf>
    <xf numFmtId="0" fontId="3" fillId="2" borderId="9" xfId="0" applyFont="1" applyFill="1" applyBorder="1" applyAlignment="1">
      <alignment horizontal="center"/>
    </xf>
    <xf numFmtId="4" fontId="3" fillId="2" borderId="9" xfId="0" applyNumberFormat="1" applyFont="1" applyFill="1" applyBorder="1" applyAlignment="1">
      <alignment horizontal="center"/>
    </xf>
    <xf numFmtId="38" fontId="8" fillId="4" borderId="10" xfId="0" applyNumberFormat="1" applyFont="1" applyFill="1" applyBorder="1" applyAlignment="1">
      <alignment horizontal="center"/>
    </xf>
    <xf numFmtId="0" fontId="2" fillId="0" borderId="3" xfId="0" applyFont="1" applyBorder="1" applyAlignment="1">
      <alignment horizontal="left"/>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6" fillId="0" borderId="0" xfId="0" applyFont="1" applyAlignment="1">
      <alignment horizontal="center" vertical="top"/>
    </xf>
    <xf numFmtId="0" fontId="1" fillId="0" borderId="5" xfId="0" applyFont="1" applyBorder="1" applyAlignment="1">
      <alignment horizontal="center" vertical="center"/>
    </xf>
    <xf numFmtId="0" fontId="6" fillId="0" borderId="0" xfId="0" applyFont="1" applyAlignment="1">
      <alignment horizontal="center" vertical="center"/>
    </xf>
    <xf numFmtId="0" fontId="2" fillId="0" borderId="11" xfId="0" applyFont="1" applyFill="1" applyBorder="1" applyAlignment="1">
      <alignment horizontal="left" wrapText="1"/>
    </xf>
    <xf numFmtId="0" fontId="2" fillId="0" borderId="1" xfId="0" applyFont="1" applyFill="1" applyBorder="1" applyAlignment="1">
      <alignment horizontal="left" wrapText="1"/>
    </xf>
    <xf numFmtId="0" fontId="2" fillId="0" borderId="12" xfId="0" applyFont="1" applyFill="1" applyBorder="1" applyAlignment="1">
      <alignment horizontal="left" wrapText="1"/>
    </xf>
    <xf numFmtId="0" fontId="2" fillId="0" borderId="13" xfId="0" applyFont="1" applyFill="1" applyBorder="1" applyAlignment="1">
      <alignment horizontal="left" wrapText="1"/>
    </xf>
    <xf numFmtId="0" fontId="2" fillId="0" borderId="14" xfId="0" applyFont="1" applyFill="1" applyBorder="1" applyAlignment="1">
      <alignment horizontal="left" wrapText="1"/>
    </xf>
    <xf numFmtId="0" fontId="2" fillId="0" borderId="15" xfId="0" applyFont="1" applyFill="1" applyBorder="1" applyAlignment="1">
      <alignment horizontal="left" wrapText="1"/>
    </xf>
    <xf numFmtId="0" fontId="6" fillId="0" borderId="0" xfId="0" applyFont="1" applyAlignment="1">
      <alignment horizontal="center"/>
    </xf>
    <xf numFmtId="0" fontId="2" fillId="0" borderId="0" xfId="0" applyFont="1" applyFill="1" applyBorder="1" applyAlignment="1">
      <alignment horizontal="left"/>
    </xf>
    <xf numFmtId="44" fontId="2" fillId="0" borderId="0" xfId="1" applyFont="1" applyFill="1" applyBorder="1"/>
  </cellXfs>
  <cellStyles count="2">
    <cellStyle name="Currency" xfId="1" builtinId="4"/>
    <cellStyle name="Normal" xfId="0" builtinId="0"/>
  </cellStyles>
  <dxfs count="4">
    <dxf>
      <font>
        <b/>
        <i/>
        <color rgb="FFFF0000"/>
      </font>
    </dxf>
    <dxf>
      <font>
        <b/>
        <i/>
        <color rgb="FFFF0000"/>
      </font>
    </dxf>
    <dxf>
      <font>
        <b/>
        <i/>
        <color rgb="FFFF0000"/>
      </font>
    </dxf>
    <dxf>
      <font>
        <b/>
        <i/>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
  <sheetViews>
    <sheetView showGridLines="0" tabSelected="1" zoomScaleNormal="100" workbookViewId="0">
      <selection activeCell="D14" sqref="D14"/>
    </sheetView>
  </sheetViews>
  <sheetFormatPr defaultRowHeight="15.75" x14ac:dyDescent="0.25"/>
  <cols>
    <col min="1" max="1" width="2" style="2" customWidth="1"/>
    <col min="2" max="2" width="12.85546875" style="2" customWidth="1"/>
    <col min="3" max="5" width="9.140625" style="2"/>
    <col min="6" max="6" width="10.42578125" style="2" bestFit="1" customWidth="1"/>
    <col min="7" max="15" width="9.140625" style="2"/>
    <col min="16" max="16" width="12.85546875" style="2" bestFit="1" customWidth="1"/>
    <col min="17" max="16384" width="9.140625" style="2"/>
  </cols>
  <sheetData>
    <row r="1" spans="1:14" ht="46.5" customHeight="1" x14ac:dyDescent="0.25">
      <c r="B1" s="30" t="s">
        <v>11</v>
      </c>
      <c r="C1" s="30"/>
      <c r="D1" s="30"/>
      <c r="E1" s="30"/>
      <c r="F1" s="30"/>
      <c r="G1" s="30"/>
      <c r="H1" s="30"/>
      <c r="I1" s="30"/>
      <c r="J1" s="30"/>
      <c r="K1" s="30"/>
      <c r="L1" s="30"/>
      <c r="M1" s="30"/>
      <c r="N1" s="30"/>
    </row>
    <row r="2" spans="1:14" ht="64.5" customHeight="1" x14ac:dyDescent="0.25">
      <c r="B2" s="27" t="s">
        <v>13</v>
      </c>
      <c r="C2" s="28"/>
      <c r="D2" s="28"/>
      <c r="E2" s="28"/>
      <c r="F2" s="28"/>
      <c r="G2" s="28"/>
      <c r="H2" s="28"/>
      <c r="I2" s="28"/>
      <c r="J2" s="28"/>
      <c r="K2" s="28"/>
      <c r="L2" s="28"/>
      <c r="M2" s="28"/>
      <c r="N2" s="29"/>
    </row>
    <row r="3" spans="1:14" x14ac:dyDescent="0.25">
      <c r="B3" s="7"/>
      <c r="C3" s="7"/>
      <c r="D3" s="7"/>
      <c r="E3" s="7"/>
      <c r="F3" s="7"/>
      <c r="G3" s="7"/>
      <c r="H3" s="7"/>
      <c r="I3" s="7"/>
      <c r="J3" s="7"/>
      <c r="K3" s="7"/>
      <c r="L3" s="7"/>
      <c r="M3" s="7"/>
      <c r="N3" s="7"/>
    </row>
    <row r="4" spans="1:14" ht="15.75" customHeight="1" x14ac:dyDescent="0.25">
      <c r="B4" s="24" t="s">
        <v>7</v>
      </c>
      <c r="C4" s="24"/>
      <c r="D4" s="24"/>
      <c r="E4" s="24"/>
      <c r="F4" s="8">
        <v>629.14</v>
      </c>
      <c r="G4" s="25" t="s">
        <v>20</v>
      </c>
      <c r="H4" s="26"/>
      <c r="I4" s="26"/>
      <c r="J4" s="26"/>
      <c r="K4" s="26"/>
      <c r="L4" s="26"/>
      <c r="M4" s="26"/>
      <c r="N4" s="26"/>
    </row>
    <row r="5" spans="1:14" x14ac:dyDescent="0.25">
      <c r="B5" s="24" t="s">
        <v>8</v>
      </c>
      <c r="C5" s="24"/>
      <c r="D5" s="24"/>
      <c r="E5" s="24"/>
      <c r="F5" s="8">
        <v>449.82</v>
      </c>
      <c r="G5" s="25"/>
      <c r="H5" s="26"/>
      <c r="I5" s="26"/>
      <c r="J5" s="26"/>
      <c r="K5" s="26"/>
      <c r="L5" s="26"/>
      <c r="M5" s="26"/>
      <c r="N5" s="26"/>
    </row>
    <row r="6" spans="1:14" x14ac:dyDescent="0.25">
      <c r="B6" s="24" t="s">
        <v>9</v>
      </c>
      <c r="C6" s="24"/>
      <c r="D6" s="24"/>
      <c r="E6" s="24"/>
      <c r="F6" s="8">
        <v>380.44</v>
      </c>
      <c r="G6" s="25"/>
      <c r="H6" s="26"/>
      <c r="I6" s="26"/>
      <c r="J6" s="26"/>
      <c r="K6" s="26"/>
      <c r="L6" s="26"/>
      <c r="M6" s="26"/>
      <c r="N6" s="26"/>
    </row>
    <row r="7" spans="1:14" x14ac:dyDescent="0.25">
      <c r="B7" s="24" t="s">
        <v>10</v>
      </c>
      <c r="C7" s="24"/>
      <c r="D7" s="24"/>
      <c r="E7" s="24"/>
      <c r="F7" s="8">
        <v>764.25</v>
      </c>
      <c r="G7" s="25"/>
      <c r="H7" s="26"/>
      <c r="I7" s="26"/>
      <c r="J7" s="26"/>
      <c r="K7" s="26"/>
      <c r="L7" s="26"/>
      <c r="M7" s="26"/>
      <c r="N7" s="26"/>
    </row>
    <row r="8" spans="1:14" x14ac:dyDescent="0.25">
      <c r="B8" s="24" t="s">
        <v>12</v>
      </c>
      <c r="C8" s="24"/>
      <c r="D8" s="24"/>
      <c r="E8" s="24"/>
      <c r="F8" s="10">
        <v>472.61</v>
      </c>
      <c r="G8" s="25"/>
      <c r="H8" s="26"/>
      <c r="I8" s="26"/>
      <c r="J8" s="26"/>
      <c r="K8" s="26"/>
      <c r="L8" s="26"/>
      <c r="M8" s="26"/>
      <c r="N8" s="26"/>
    </row>
    <row r="9" spans="1:14" x14ac:dyDescent="0.25">
      <c r="A9" s="12"/>
      <c r="B9" s="40"/>
      <c r="C9" s="40"/>
      <c r="D9" s="40"/>
      <c r="E9" s="40"/>
      <c r="F9" s="41"/>
      <c r="G9" s="26"/>
      <c r="H9" s="26"/>
      <c r="I9" s="26"/>
      <c r="J9" s="26"/>
      <c r="K9" s="26"/>
      <c r="L9" s="26"/>
      <c r="M9" s="26"/>
      <c r="N9" s="26"/>
    </row>
  </sheetData>
  <mergeCells count="9">
    <mergeCell ref="B9:E9"/>
    <mergeCell ref="G4:N9"/>
    <mergeCell ref="B7:E7"/>
    <mergeCell ref="B2:N2"/>
    <mergeCell ref="B1:N1"/>
    <mergeCell ref="B4:E4"/>
    <mergeCell ref="B5:E5"/>
    <mergeCell ref="B6:E6"/>
    <mergeCell ref="B8:E8"/>
  </mergeCells>
  <pageMargins left="0.7" right="0.7" top="0.75" bottom="0.75" header="0.3" footer="0.3"/>
  <pageSetup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24"/>
  <sheetViews>
    <sheetView showGridLines="0" zoomScaleNormal="100" workbookViewId="0">
      <selection activeCell="U9" sqref="U9"/>
    </sheetView>
  </sheetViews>
  <sheetFormatPr defaultRowHeight="15" x14ac:dyDescent="0.25"/>
  <cols>
    <col min="1" max="1" width="1.42578125" customWidth="1"/>
    <col min="2" max="14" width="10.7109375" customWidth="1"/>
  </cols>
  <sheetData>
    <row r="1" spans="2:14" ht="34.5" x14ac:dyDescent="0.25">
      <c r="B1" s="32" t="s">
        <v>16</v>
      </c>
      <c r="C1" s="32"/>
      <c r="D1" s="32"/>
      <c r="E1" s="32"/>
      <c r="F1" s="32"/>
      <c r="G1" s="32"/>
      <c r="H1" s="32"/>
      <c r="I1" s="32"/>
      <c r="J1" s="32"/>
      <c r="K1" s="32"/>
      <c r="L1" s="32"/>
      <c r="M1" s="32"/>
      <c r="N1" s="32"/>
    </row>
    <row r="2" spans="2:14" ht="7.5" customHeight="1" x14ac:dyDescent="0.25">
      <c r="C2" s="2"/>
      <c r="D2" s="2"/>
      <c r="E2" s="2"/>
      <c r="F2" s="2"/>
      <c r="G2" s="2"/>
      <c r="H2" s="2"/>
      <c r="I2" s="2"/>
      <c r="J2" s="2"/>
      <c r="K2" s="2"/>
      <c r="L2" s="2"/>
      <c r="M2" s="2"/>
      <c r="N2" s="2"/>
    </row>
    <row r="3" spans="2:14" ht="15.75" x14ac:dyDescent="0.25">
      <c r="B3" s="3"/>
      <c r="C3" s="3"/>
      <c r="D3" s="31" t="s">
        <v>0</v>
      </c>
      <c r="E3" s="31"/>
      <c r="F3" s="31"/>
      <c r="G3" s="31"/>
      <c r="H3" s="31"/>
      <c r="I3" s="31"/>
      <c r="J3" s="31"/>
      <c r="K3" s="31"/>
      <c r="L3" s="31"/>
      <c r="M3" s="31"/>
      <c r="N3" s="31"/>
    </row>
    <row r="4" spans="2:14" ht="16.5" thickBot="1" x14ac:dyDescent="0.3">
      <c r="B4" s="4"/>
      <c r="C4" s="5"/>
      <c r="D4" s="21">
        <v>110</v>
      </c>
      <c r="E4" s="21">
        <f>D4+10</f>
        <v>120</v>
      </c>
      <c r="F4" s="21">
        <f t="shared" ref="F4:N4" si="0">E4+10</f>
        <v>130</v>
      </c>
      <c r="G4" s="21">
        <f t="shared" si="0"/>
        <v>140</v>
      </c>
      <c r="H4" s="21">
        <f t="shared" si="0"/>
        <v>150</v>
      </c>
      <c r="I4" s="21">
        <f t="shared" si="0"/>
        <v>160</v>
      </c>
      <c r="J4" s="21">
        <f t="shared" si="0"/>
        <v>170</v>
      </c>
      <c r="K4" s="21">
        <f t="shared" si="0"/>
        <v>180</v>
      </c>
      <c r="L4" s="21">
        <f t="shared" si="0"/>
        <v>190</v>
      </c>
      <c r="M4" s="21">
        <f t="shared" si="0"/>
        <v>200</v>
      </c>
      <c r="N4" s="21">
        <f t="shared" si="0"/>
        <v>210</v>
      </c>
    </row>
    <row r="5" spans="2:14" ht="15.75" x14ac:dyDescent="0.25">
      <c r="B5" s="2"/>
      <c r="C5" s="19">
        <v>2.5</v>
      </c>
      <c r="D5" s="18">
        <f>$C5*D$4-Instructions!$F$4</f>
        <v>-354.14</v>
      </c>
      <c r="E5" s="18">
        <f>$C5*E$4-Instructions!$F$4</f>
        <v>-329.14</v>
      </c>
      <c r="F5" s="18">
        <f>$C5*F$4-Instructions!$F$4</f>
        <v>-304.14</v>
      </c>
      <c r="G5" s="18">
        <f>$C5*G$4-Instructions!$F$4</f>
        <v>-279.14</v>
      </c>
      <c r="H5" s="18">
        <f>$C5*H$4-Instructions!$F$4</f>
        <v>-254.14</v>
      </c>
      <c r="I5" s="18">
        <f>$C5*I$4-Instructions!$F$4</f>
        <v>-229.14</v>
      </c>
      <c r="J5" s="18">
        <f>$C5*J$4-Instructions!$F$4</f>
        <v>-204.14</v>
      </c>
      <c r="K5" s="18">
        <f>$C5*K$4-Instructions!$F$4</f>
        <v>-179.14</v>
      </c>
      <c r="L5" s="18">
        <f>$C5*L$4-Instructions!$F$4</f>
        <v>-154.13999999999999</v>
      </c>
      <c r="M5" s="18">
        <f>$C5*M$4-Instructions!$F$4</f>
        <v>-129.13999999999999</v>
      </c>
      <c r="N5" s="18">
        <f>$C5*N$4-Instructions!$F$4</f>
        <v>-104.13999999999999</v>
      </c>
    </row>
    <row r="6" spans="2:14" ht="15.75" x14ac:dyDescent="0.25">
      <c r="B6" s="2"/>
      <c r="C6" s="20">
        <f>+C5+0.25</f>
        <v>2.75</v>
      </c>
      <c r="D6" s="18">
        <f>$C6*D$4-Instructions!$F$4</f>
        <v>-326.64</v>
      </c>
      <c r="E6" s="18">
        <f>$C6*E$4-Instructions!$F$4</f>
        <v>-299.14</v>
      </c>
      <c r="F6" s="18">
        <f>$C6*F$4-Instructions!$F$4</f>
        <v>-271.64</v>
      </c>
      <c r="G6" s="18">
        <f>$C6*G$4-Instructions!$F$4</f>
        <v>-244.14</v>
      </c>
      <c r="H6" s="18">
        <f>$C6*H$4-Instructions!$F$4</f>
        <v>-216.64</v>
      </c>
      <c r="I6" s="18">
        <f>$C6*I$4-Instructions!$F$4</f>
        <v>-189.14</v>
      </c>
      <c r="J6" s="18">
        <f>$C6*J$4-Instructions!$F$4</f>
        <v>-161.63999999999999</v>
      </c>
      <c r="K6" s="18">
        <f>$C6*K$4-Instructions!$F$4</f>
        <v>-134.13999999999999</v>
      </c>
      <c r="L6" s="18">
        <f>$C6*L$4-Instructions!$F$4</f>
        <v>-106.63999999999999</v>
      </c>
      <c r="M6" s="18">
        <f>$C6*M$4-Instructions!$F$4</f>
        <v>-79.139999999999986</v>
      </c>
      <c r="N6" s="18">
        <f>$C6*N$4-Instructions!$F$4</f>
        <v>-51.639999999999986</v>
      </c>
    </row>
    <row r="7" spans="2:14" ht="15.75" x14ac:dyDescent="0.25">
      <c r="B7" s="2"/>
      <c r="C7" s="20">
        <f t="shared" ref="C7:C20" si="1">+C6+0.25</f>
        <v>3</v>
      </c>
      <c r="D7" s="18">
        <f>$C7*D$4-Instructions!$F$4</f>
        <v>-299.14</v>
      </c>
      <c r="E7" s="18">
        <f>$C7*E$4-Instructions!$F$4</f>
        <v>-269.14</v>
      </c>
      <c r="F7" s="18">
        <f>$C7*F$4-Instructions!$F$4</f>
        <v>-239.14</v>
      </c>
      <c r="G7" s="18">
        <f>$C7*G$4-Instructions!$F$4</f>
        <v>-209.14</v>
      </c>
      <c r="H7" s="18">
        <f>$C7*H$4-Instructions!$F$4</f>
        <v>-179.14</v>
      </c>
      <c r="I7" s="18">
        <f>$C7*I$4-Instructions!$F$4</f>
        <v>-149.13999999999999</v>
      </c>
      <c r="J7" s="18">
        <f>$C7*J$4-Instructions!$F$4</f>
        <v>-119.13999999999999</v>
      </c>
      <c r="K7" s="18">
        <f>$C7*K$4-Instructions!$F$4</f>
        <v>-89.139999999999986</v>
      </c>
      <c r="L7" s="18">
        <f>$C7*L$4-Instructions!$F$4</f>
        <v>-59.139999999999986</v>
      </c>
      <c r="M7" s="18">
        <f>$C7*M$4-Instructions!$F$4</f>
        <v>-29.139999999999986</v>
      </c>
      <c r="N7" s="18">
        <f>$C7*N$4-Instructions!$F$4</f>
        <v>0.86000000000001364</v>
      </c>
    </row>
    <row r="8" spans="2:14" ht="15.75" x14ac:dyDescent="0.25">
      <c r="B8" s="2"/>
      <c r="C8" s="20">
        <f t="shared" si="1"/>
        <v>3.25</v>
      </c>
      <c r="D8" s="18">
        <f>$C8*D$4-Instructions!$F$4</f>
        <v>-271.64</v>
      </c>
      <c r="E8" s="18">
        <f>$C8*E$4-Instructions!$F$4</f>
        <v>-239.14</v>
      </c>
      <c r="F8" s="18">
        <f>$C8*F$4-Instructions!$F$4</f>
        <v>-206.64</v>
      </c>
      <c r="G8" s="18">
        <f>$C8*G$4-Instructions!$F$4</f>
        <v>-174.14</v>
      </c>
      <c r="H8" s="18">
        <f>$C8*H$4-Instructions!$F$4</f>
        <v>-141.63999999999999</v>
      </c>
      <c r="I8" s="18">
        <f>$C8*I$4-Instructions!$F$4</f>
        <v>-109.13999999999999</v>
      </c>
      <c r="J8" s="18">
        <f>$C8*J$4-Instructions!$F$4</f>
        <v>-76.639999999999986</v>
      </c>
      <c r="K8" s="18">
        <f>$C8*K$4-Instructions!$F$4</f>
        <v>-44.139999999999986</v>
      </c>
      <c r="L8" s="18">
        <f>$C8*L$4-Instructions!$F$4</f>
        <v>-11.639999999999986</v>
      </c>
      <c r="M8" s="18">
        <f>$C8*M$4-Instructions!$F$4</f>
        <v>20.860000000000014</v>
      </c>
      <c r="N8" s="18">
        <f>$C8*N$4-Instructions!$F$4</f>
        <v>53.360000000000014</v>
      </c>
    </row>
    <row r="9" spans="2:14" ht="15.75" x14ac:dyDescent="0.25">
      <c r="B9" s="2"/>
      <c r="C9" s="20">
        <f t="shared" si="1"/>
        <v>3.5</v>
      </c>
      <c r="D9" s="18">
        <f>$C9*D$4-Instructions!$F$4</f>
        <v>-244.14</v>
      </c>
      <c r="E9" s="18">
        <f>$C9*E$4-Instructions!$F$4</f>
        <v>-209.14</v>
      </c>
      <c r="F9" s="18">
        <f>$C9*F$4-Instructions!$F$4</f>
        <v>-174.14</v>
      </c>
      <c r="G9" s="18">
        <f>$C9*G$4-Instructions!$F$4</f>
        <v>-139.13999999999999</v>
      </c>
      <c r="H9" s="18">
        <f>$C9*H$4-Instructions!$F$4</f>
        <v>-104.13999999999999</v>
      </c>
      <c r="I9" s="18">
        <f>$C9*I$4-Instructions!$F$4</f>
        <v>-69.139999999999986</v>
      </c>
      <c r="J9" s="18">
        <f>$C9*J$4-Instructions!$F$4</f>
        <v>-34.139999999999986</v>
      </c>
      <c r="K9" s="18">
        <f>$C9*K$4-Instructions!$F$4</f>
        <v>0.86000000000001364</v>
      </c>
      <c r="L9" s="18">
        <f>$C9*L$4-Instructions!$F$4</f>
        <v>35.860000000000014</v>
      </c>
      <c r="M9" s="18">
        <f>$C9*M$4-Instructions!$F$4</f>
        <v>70.860000000000014</v>
      </c>
      <c r="N9" s="18">
        <f>$C9*N$4-Instructions!$F$4</f>
        <v>105.86000000000001</v>
      </c>
    </row>
    <row r="10" spans="2:14" ht="15.75" x14ac:dyDescent="0.25">
      <c r="B10" s="2"/>
      <c r="C10" s="20">
        <f t="shared" si="1"/>
        <v>3.75</v>
      </c>
      <c r="D10" s="18">
        <f>$C10*D$4-Instructions!$F$4</f>
        <v>-216.64</v>
      </c>
      <c r="E10" s="18">
        <f>$C10*E$4-Instructions!$F$4</f>
        <v>-179.14</v>
      </c>
      <c r="F10" s="18">
        <f>$C10*F$4-Instructions!$F$4</f>
        <v>-141.63999999999999</v>
      </c>
      <c r="G10" s="18">
        <f>$C10*G$4-Instructions!$F$4</f>
        <v>-104.13999999999999</v>
      </c>
      <c r="H10" s="18">
        <f>$C10*H$4-Instructions!$F$4</f>
        <v>-66.639999999999986</v>
      </c>
      <c r="I10" s="18">
        <f>$C10*I$4-Instructions!$F$4</f>
        <v>-29.139999999999986</v>
      </c>
      <c r="J10" s="18">
        <f>$C10*J$4-Instructions!$F$4</f>
        <v>8.3600000000000136</v>
      </c>
      <c r="K10" s="18">
        <f>$C10*K$4-Instructions!$F$4</f>
        <v>45.860000000000014</v>
      </c>
      <c r="L10" s="18">
        <f>$C10*L$4-Instructions!$F$4</f>
        <v>83.360000000000014</v>
      </c>
      <c r="M10" s="18">
        <f>$C10*M$4-Instructions!$F$4</f>
        <v>120.86000000000001</v>
      </c>
      <c r="N10" s="18">
        <f>$C10*N$4-Instructions!$F$4</f>
        <v>158.36000000000001</v>
      </c>
    </row>
    <row r="11" spans="2:14" ht="15.75" x14ac:dyDescent="0.25">
      <c r="B11" s="2"/>
      <c r="C11" s="20">
        <f t="shared" si="1"/>
        <v>4</v>
      </c>
      <c r="D11" s="18">
        <f>$C11*D$4-Instructions!$F$4</f>
        <v>-189.14</v>
      </c>
      <c r="E11" s="18">
        <f>$C11*E$4-Instructions!$F$4</f>
        <v>-149.13999999999999</v>
      </c>
      <c r="F11" s="18">
        <f>$C11*F$4-Instructions!$F$4</f>
        <v>-109.13999999999999</v>
      </c>
      <c r="G11" s="18">
        <f>$C11*G$4-Instructions!$F$4</f>
        <v>-69.139999999999986</v>
      </c>
      <c r="H11" s="18">
        <f>$C11*H$4-Instructions!$F$4</f>
        <v>-29.139999999999986</v>
      </c>
      <c r="I11" s="18">
        <f>$C11*I$4-Instructions!$F$4</f>
        <v>10.860000000000014</v>
      </c>
      <c r="J11" s="18">
        <f>$C11*J$4-Instructions!$F$4</f>
        <v>50.860000000000014</v>
      </c>
      <c r="K11" s="18">
        <f>$C11*K$4-Instructions!$F$4</f>
        <v>90.860000000000014</v>
      </c>
      <c r="L11" s="18">
        <f>$C11*L$4-Instructions!$F$4</f>
        <v>130.86000000000001</v>
      </c>
      <c r="M11" s="18">
        <f>$C11*M$4-Instructions!$F$4</f>
        <v>170.86</v>
      </c>
      <c r="N11" s="18">
        <f>$C11*N$4-Instructions!$F$4</f>
        <v>210.86</v>
      </c>
    </row>
    <row r="12" spans="2:14" ht="15.75" x14ac:dyDescent="0.25">
      <c r="B12" s="17" t="s">
        <v>4</v>
      </c>
      <c r="C12" s="20">
        <f t="shared" si="1"/>
        <v>4.25</v>
      </c>
      <c r="D12" s="18">
        <f>$C12*D$4-Instructions!$F$4</f>
        <v>-161.63999999999999</v>
      </c>
      <c r="E12" s="18">
        <f>$C12*E$4-Instructions!$F$4</f>
        <v>-119.13999999999999</v>
      </c>
      <c r="F12" s="18">
        <f>$C12*F$4-Instructions!$F$4</f>
        <v>-76.639999999999986</v>
      </c>
      <c r="G12" s="18">
        <f>$C12*G$4-Instructions!$F$4</f>
        <v>-34.139999999999986</v>
      </c>
      <c r="H12" s="18">
        <f>$C12*H$4-Instructions!$F$4</f>
        <v>8.3600000000000136</v>
      </c>
      <c r="I12" s="18">
        <f>$C12*I$4-Instructions!$F$4</f>
        <v>50.860000000000014</v>
      </c>
      <c r="J12" s="18">
        <f>$C12*J$4-Instructions!$F$4</f>
        <v>93.360000000000014</v>
      </c>
      <c r="K12" s="18">
        <f>$C12*K$4-Instructions!$F$4</f>
        <v>135.86000000000001</v>
      </c>
      <c r="L12" s="18">
        <f>$C12*L$4-Instructions!$F$4</f>
        <v>178.36</v>
      </c>
      <c r="M12" s="18">
        <f>$C12*M$4-Instructions!$F$4</f>
        <v>220.86</v>
      </c>
      <c r="N12" s="18">
        <f>$C12*N$4-Instructions!$F$4</f>
        <v>263.36</v>
      </c>
    </row>
    <row r="13" spans="2:14" ht="15.75" x14ac:dyDescent="0.25">
      <c r="B13" s="16" t="s">
        <v>5</v>
      </c>
      <c r="C13" s="20">
        <f t="shared" si="1"/>
        <v>4.5</v>
      </c>
      <c r="D13" s="18">
        <f>$C13*D$4-Instructions!$F$4</f>
        <v>-134.13999999999999</v>
      </c>
      <c r="E13" s="18">
        <f>$C13*E$4-Instructions!$F$4</f>
        <v>-89.139999999999986</v>
      </c>
      <c r="F13" s="18">
        <f>$C13*F$4-Instructions!$F$4</f>
        <v>-44.139999999999986</v>
      </c>
      <c r="G13" s="18">
        <f>$C13*G$4-Instructions!$F$4</f>
        <v>0.86000000000001364</v>
      </c>
      <c r="H13" s="18">
        <f>$C13*H$4-Instructions!$F$4</f>
        <v>45.860000000000014</v>
      </c>
      <c r="I13" s="18">
        <f>$C13*I$4-Instructions!$F$4</f>
        <v>90.860000000000014</v>
      </c>
      <c r="J13" s="18">
        <f>$C13*J$4-Instructions!$F$4</f>
        <v>135.86000000000001</v>
      </c>
      <c r="K13" s="18">
        <f>$C13*K$4-Instructions!$F$4</f>
        <v>180.86</v>
      </c>
      <c r="L13" s="18">
        <f>$C13*L$4-Instructions!$F$4</f>
        <v>225.86</v>
      </c>
      <c r="M13" s="18">
        <f>$C13*M$4-Instructions!$F$4</f>
        <v>270.86</v>
      </c>
      <c r="N13" s="18">
        <f>$C13*N$4-Instructions!$F$4</f>
        <v>315.86</v>
      </c>
    </row>
    <row r="14" spans="2:14" ht="15.75" x14ac:dyDescent="0.25">
      <c r="B14" s="2"/>
      <c r="C14" s="20">
        <f t="shared" si="1"/>
        <v>4.75</v>
      </c>
      <c r="D14" s="18">
        <f>$C14*D$4-Instructions!$F$4</f>
        <v>-106.63999999999999</v>
      </c>
      <c r="E14" s="18">
        <f>$C14*E$4-Instructions!$F$4</f>
        <v>-59.139999999999986</v>
      </c>
      <c r="F14" s="18">
        <f>$C14*F$4-Instructions!$F$4</f>
        <v>-11.639999999999986</v>
      </c>
      <c r="G14" s="18">
        <f>$C14*G$4-Instructions!$F$4</f>
        <v>35.860000000000014</v>
      </c>
      <c r="H14" s="18">
        <f>$C14*H$4-Instructions!$F$4</f>
        <v>83.360000000000014</v>
      </c>
      <c r="I14" s="18">
        <f>$C14*I$4-Instructions!$F$4</f>
        <v>130.86000000000001</v>
      </c>
      <c r="J14" s="18">
        <f>$C14*J$4-Instructions!$F$4</f>
        <v>178.36</v>
      </c>
      <c r="K14" s="18">
        <f>$C14*K$4-Instructions!$F$4</f>
        <v>225.86</v>
      </c>
      <c r="L14" s="18">
        <f>$C14*L$4-Instructions!$F$4</f>
        <v>273.36</v>
      </c>
      <c r="M14" s="18">
        <f>$C14*M$4-Instructions!$F$4</f>
        <v>320.86</v>
      </c>
      <c r="N14" s="18">
        <f>$C14*N$4-Instructions!$F$4</f>
        <v>368.36</v>
      </c>
    </row>
    <row r="15" spans="2:14" ht="15.75" x14ac:dyDescent="0.25">
      <c r="B15" s="2"/>
      <c r="C15" s="20">
        <f t="shared" si="1"/>
        <v>5</v>
      </c>
      <c r="D15" s="18">
        <f>$C15*D$4-Instructions!$F$4</f>
        <v>-79.139999999999986</v>
      </c>
      <c r="E15" s="18">
        <f>$C15*E$4-Instructions!$F$4</f>
        <v>-29.139999999999986</v>
      </c>
      <c r="F15" s="18">
        <f>$C15*F$4-Instructions!$F$4</f>
        <v>20.860000000000014</v>
      </c>
      <c r="G15" s="18">
        <f>$C15*G$4-Instructions!$F$4</f>
        <v>70.860000000000014</v>
      </c>
      <c r="H15" s="18">
        <f>$C15*H$4-Instructions!$F$4</f>
        <v>120.86000000000001</v>
      </c>
      <c r="I15" s="18">
        <f>$C15*I$4-Instructions!$F$4</f>
        <v>170.86</v>
      </c>
      <c r="J15" s="18">
        <f>$C15*J$4-Instructions!$F$4</f>
        <v>220.86</v>
      </c>
      <c r="K15" s="18">
        <f>$C15*K$4-Instructions!$F$4</f>
        <v>270.86</v>
      </c>
      <c r="L15" s="18">
        <f>$C15*L$4-Instructions!$F$4</f>
        <v>320.86</v>
      </c>
      <c r="M15" s="18">
        <f>$C15*M$4-Instructions!$F$4</f>
        <v>370.86</v>
      </c>
      <c r="N15" s="18">
        <f>$C15*N$4-Instructions!$F$4</f>
        <v>420.86</v>
      </c>
    </row>
    <row r="16" spans="2:14" ht="15.75" x14ac:dyDescent="0.25">
      <c r="B16" s="2"/>
      <c r="C16" s="20">
        <f t="shared" si="1"/>
        <v>5.25</v>
      </c>
      <c r="D16" s="18">
        <f>$C16*D$4-Instructions!$F$4</f>
        <v>-51.639999999999986</v>
      </c>
      <c r="E16" s="18">
        <f>$C16*E$4-Instructions!$F$4</f>
        <v>0.86000000000001364</v>
      </c>
      <c r="F16" s="18">
        <f>$C16*F$4-Instructions!$F$4</f>
        <v>53.360000000000014</v>
      </c>
      <c r="G16" s="18">
        <f>$C16*G$4-Instructions!$F$4</f>
        <v>105.86000000000001</v>
      </c>
      <c r="H16" s="18">
        <f>$C16*H$4-Instructions!$F$4</f>
        <v>158.36000000000001</v>
      </c>
      <c r="I16" s="18">
        <f>$C16*I$4-Instructions!$F$4</f>
        <v>210.86</v>
      </c>
      <c r="J16" s="18">
        <f>$C16*J$4-Instructions!$F$4</f>
        <v>263.36</v>
      </c>
      <c r="K16" s="18">
        <f>$C16*K$4-Instructions!$F$4</f>
        <v>315.86</v>
      </c>
      <c r="L16" s="18">
        <f>$C16*L$4-Instructions!$F$4</f>
        <v>368.36</v>
      </c>
      <c r="M16" s="18">
        <f>$C16*M$4-Instructions!$F$4</f>
        <v>420.86</v>
      </c>
      <c r="N16" s="18">
        <f>$C16*N$4-Instructions!$F$4</f>
        <v>473.36</v>
      </c>
    </row>
    <row r="17" spans="2:14" ht="15.75" x14ac:dyDescent="0.25">
      <c r="B17" s="2"/>
      <c r="C17" s="20">
        <f t="shared" si="1"/>
        <v>5.5</v>
      </c>
      <c r="D17" s="18">
        <f>$C17*D$4-Instructions!$F$4</f>
        <v>-24.139999999999986</v>
      </c>
      <c r="E17" s="18">
        <f>$C17*E$4-Instructions!$F$4</f>
        <v>30.860000000000014</v>
      </c>
      <c r="F17" s="18">
        <f>$C17*F$4-Instructions!$F$4</f>
        <v>85.860000000000014</v>
      </c>
      <c r="G17" s="18">
        <f>$C17*G$4-Instructions!$F$4</f>
        <v>140.86000000000001</v>
      </c>
      <c r="H17" s="18">
        <f>$C17*H$4-Instructions!$F$4</f>
        <v>195.86</v>
      </c>
      <c r="I17" s="18">
        <f>$C17*I$4-Instructions!$F$4</f>
        <v>250.86</v>
      </c>
      <c r="J17" s="18">
        <f>$C17*J$4-Instructions!$F$4</f>
        <v>305.86</v>
      </c>
      <c r="K17" s="18">
        <f>$C17*K$4-Instructions!$F$4</f>
        <v>360.86</v>
      </c>
      <c r="L17" s="18">
        <f>$C17*L$4-Instructions!$F$4</f>
        <v>415.86</v>
      </c>
      <c r="M17" s="18">
        <f>$C17*M$4-Instructions!$F$4</f>
        <v>470.86</v>
      </c>
      <c r="N17" s="18">
        <f>$C17*N$4-Instructions!$F$4</f>
        <v>525.86</v>
      </c>
    </row>
    <row r="18" spans="2:14" ht="15.75" x14ac:dyDescent="0.25">
      <c r="B18" s="2"/>
      <c r="C18" s="20">
        <f t="shared" si="1"/>
        <v>5.75</v>
      </c>
      <c r="D18" s="18">
        <f>$C18*D$4-Instructions!$F$4</f>
        <v>3.3600000000000136</v>
      </c>
      <c r="E18" s="18">
        <f>$C18*E$4-Instructions!$F$4</f>
        <v>60.860000000000014</v>
      </c>
      <c r="F18" s="18">
        <f>$C18*F$4-Instructions!$F$4</f>
        <v>118.36000000000001</v>
      </c>
      <c r="G18" s="18">
        <f>$C18*G$4-Instructions!$F$4</f>
        <v>175.86</v>
      </c>
      <c r="H18" s="18">
        <f>$C18*H$4-Instructions!$F$4</f>
        <v>233.36</v>
      </c>
      <c r="I18" s="18">
        <f>$C18*I$4-Instructions!$F$4</f>
        <v>290.86</v>
      </c>
      <c r="J18" s="18">
        <f>$C18*J$4-Instructions!$F$4</f>
        <v>348.36</v>
      </c>
      <c r="K18" s="18">
        <f>$C18*K$4-Instructions!$F$4</f>
        <v>405.86</v>
      </c>
      <c r="L18" s="18">
        <f>$C18*L$4-Instructions!$F$4</f>
        <v>463.36</v>
      </c>
      <c r="M18" s="18">
        <f>$C18*M$4-Instructions!$F$4</f>
        <v>520.86</v>
      </c>
      <c r="N18" s="18">
        <f>$C18*N$4-Instructions!$F$4</f>
        <v>578.36</v>
      </c>
    </row>
    <row r="19" spans="2:14" ht="15.75" x14ac:dyDescent="0.25">
      <c r="B19" s="2"/>
      <c r="C19" s="20">
        <f t="shared" si="1"/>
        <v>6</v>
      </c>
      <c r="D19" s="18">
        <f>$C19*D$4-Instructions!$F$4</f>
        <v>30.860000000000014</v>
      </c>
      <c r="E19" s="18">
        <f>$C19*E$4-Instructions!$F$4</f>
        <v>90.860000000000014</v>
      </c>
      <c r="F19" s="18">
        <f>$C19*F$4-Instructions!$F$4</f>
        <v>150.86000000000001</v>
      </c>
      <c r="G19" s="18">
        <f>$C19*G$4-Instructions!$F$4</f>
        <v>210.86</v>
      </c>
      <c r="H19" s="18">
        <f>$C19*H$4-Instructions!$F$4</f>
        <v>270.86</v>
      </c>
      <c r="I19" s="18">
        <f>$C19*I$4-Instructions!$F$4</f>
        <v>330.86</v>
      </c>
      <c r="J19" s="18">
        <f>$C19*J$4-Instructions!$F$4</f>
        <v>390.86</v>
      </c>
      <c r="K19" s="18">
        <f>$C19*K$4-Instructions!$F$4</f>
        <v>450.86</v>
      </c>
      <c r="L19" s="18">
        <f>$C19*L$4-Instructions!$F$4</f>
        <v>510.86</v>
      </c>
      <c r="M19" s="18">
        <f>$C19*M$4-Instructions!$F$4</f>
        <v>570.86</v>
      </c>
      <c r="N19" s="18">
        <f>$C19*N$4-Instructions!$F$4</f>
        <v>630.86</v>
      </c>
    </row>
    <row r="20" spans="2:14" ht="16.5" thickBot="1" x14ac:dyDescent="0.3">
      <c r="B20" s="4"/>
      <c r="C20" s="20">
        <f t="shared" si="1"/>
        <v>6.25</v>
      </c>
      <c r="D20" s="23">
        <f>$C20*D$4-Instructions!$F$4</f>
        <v>58.360000000000014</v>
      </c>
      <c r="E20" s="23">
        <f>$C20*E$4-Instructions!$F$4</f>
        <v>120.86000000000001</v>
      </c>
      <c r="F20" s="23">
        <f>$C20*F$4-Instructions!$F$4</f>
        <v>183.36</v>
      </c>
      <c r="G20" s="23">
        <f>$C20*G$4-Instructions!$F$4</f>
        <v>245.86</v>
      </c>
      <c r="H20" s="23">
        <f>$C20*H$4-Instructions!$F$4</f>
        <v>308.36</v>
      </c>
      <c r="I20" s="23">
        <f>$C20*I$4-Instructions!$F$4</f>
        <v>370.86</v>
      </c>
      <c r="J20" s="23">
        <f>$C20*J$4-Instructions!$F$4</f>
        <v>433.36</v>
      </c>
      <c r="K20" s="23">
        <f>$C20*K$4-Instructions!$F$4</f>
        <v>495.86</v>
      </c>
      <c r="L20" s="23">
        <f>$C20*L$4-Instructions!$F$4</f>
        <v>558.36</v>
      </c>
      <c r="M20" s="23">
        <f>$C20*M$4-Instructions!$F$4</f>
        <v>620.86</v>
      </c>
      <c r="N20" s="23">
        <f>$C20*N$4-Instructions!$F$4</f>
        <v>683.36</v>
      </c>
    </row>
    <row r="21" spans="2:14" ht="15.75" x14ac:dyDescent="0.25">
      <c r="B21" s="12"/>
      <c r="C21" s="13"/>
      <c r="D21" s="14"/>
      <c r="E21" s="14"/>
      <c r="F21" s="14"/>
      <c r="G21" s="14"/>
      <c r="H21" s="14"/>
      <c r="I21" s="14"/>
      <c r="J21" s="14"/>
      <c r="K21" s="14"/>
      <c r="L21" s="14"/>
      <c r="M21" s="14"/>
      <c r="N21" s="14"/>
    </row>
    <row r="22" spans="2:14" ht="15.75" customHeight="1" x14ac:dyDescent="0.25">
      <c r="B22" s="33" t="s">
        <v>14</v>
      </c>
      <c r="C22" s="34"/>
      <c r="D22" s="34"/>
      <c r="E22" s="34"/>
      <c r="F22" s="34"/>
      <c r="G22" s="34"/>
      <c r="H22" s="34"/>
      <c r="I22" s="34"/>
      <c r="J22" s="34"/>
      <c r="K22" s="34"/>
      <c r="L22" s="34"/>
      <c r="M22" s="34"/>
      <c r="N22" s="35"/>
    </row>
    <row r="23" spans="2:14" ht="15" customHeight="1" x14ac:dyDescent="0.25">
      <c r="B23" s="36"/>
      <c r="C23" s="37"/>
      <c r="D23" s="37"/>
      <c r="E23" s="37"/>
      <c r="F23" s="37"/>
      <c r="G23" s="37"/>
      <c r="H23" s="37"/>
      <c r="I23" s="37"/>
      <c r="J23" s="37"/>
      <c r="K23" s="37"/>
      <c r="L23" s="37"/>
      <c r="M23" s="37"/>
      <c r="N23" s="38"/>
    </row>
    <row r="24" spans="2:14" ht="15" customHeight="1" x14ac:dyDescent="0.25">
      <c r="B24" s="11"/>
      <c r="C24" s="11"/>
      <c r="D24" s="11"/>
      <c r="E24" s="11"/>
      <c r="F24" s="11"/>
      <c r="G24" s="11"/>
      <c r="H24" s="11"/>
      <c r="I24" s="11"/>
      <c r="J24" s="11"/>
      <c r="K24" s="11"/>
      <c r="L24" s="11"/>
      <c r="M24" s="11"/>
      <c r="N24" s="11"/>
    </row>
  </sheetData>
  <mergeCells count="3">
    <mergeCell ref="D3:N3"/>
    <mergeCell ref="B1:N1"/>
    <mergeCell ref="B22:N23"/>
  </mergeCells>
  <pageMargins left="0.7" right="0.7" top="0.75" bottom="0.7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23"/>
  <sheetViews>
    <sheetView showGridLines="0" zoomScaleNormal="100" workbookViewId="0">
      <selection activeCell="T10" sqref="T10"/>
    </sheetView>
  </sheetViews>
  <sheetFormatPr defaultRowHeight="15" x14ac:dyDescent="0.25"/>
  <cols>
    <col min="1" max="1" width="1.140625" customWidth="1"/>
    <col min="2" max="14" width="10.7109375" customWidth="1"/>
  </cols>
  <sheetData>
    <row r="1" spans="2:14" ht="34.5" x14ac:dyDescent="0.45">
      <c r="B1" s="39" t="s">
        <v>15</v>
      </c>
      <c r="C1" s="39"/>
      <c r="D1" s="39"/>
      <c r="E1" s="39"/>
      <c r="F1" s="39"/>
      <c r="G1" s="39"/>
      <c r="H1" s="39"/>
      <c r="I1" s="39"/>
      <c r="J1" s="39"/>
      <c r="K1" s="39"/>
      <c r="L1" s="39"/>
      <c r="M1" s="39"/>
      <c r="N1" s="39"/>
    </row>
    <row r="2" spans="2:14" ht="6" customHeight="1" x14ac:dyDescent="0.25">
      <c r="C2" s="2"/>
      <c r="D2" s="2"/>
      <c r="E2" s="2"/>
      <c r="F2" s="2"/>
      <c r="G2" s="2"/>
      <c r="H2" s="2"/>
      <c r="I2" s="2"/>
      <c r="J2" s="2"/>
      <c r="K2" s="2"/>
      <c r="L2" s="2"/>
      <c r="M2" s="2"/>
      <c r="N2" s="2"/>
    </row>
    <row r="3" spans="2:14" ht="15.75" x14ac:dyDescent="0.25">
      <c r="B3" s="3"/>
      <c r="C3" s="3"/>
      <c r="D3" s="31" t="s">
        <v>0</v>
      </c>
      <c r="E3" s="31"/>
      <c r="F3" s="31"/>
      <c r="G3" s="31"/>
      <c r="H3" s="31"/>
      <c r="I3" s="31"/>
      <c r="J3" s="31"/>
      <c r="K3" s="31"/>
      <c r="L3" s="31"/>
      <c r="M3" s="31"/>
      <c r="N3" s="31"/>
    </row>
    <row r="4" spans="2:14" ht="16.5" thickBot="1" x14ac:dyDescent="0.3">
      <c r="B4" s="4"/>
      <c r="C4" s="5"/>
      <c r="D4" s="21">
        <v>25</v>
      </c>
      <c r="E4" s="21">
        <f>+D4+5</f>
        <v>30</v>
      </c>
      <c r="F4" s="21">
        <f t="shared" ref="F4:N4" si="0">+E4+5</f>
        <v>35</v>
      </c>
      <c r="G4" s="21">
        <f t="shared" si="0"/>
        <v>40</v>
      </c>
      <c r="H4" s="21">
        <f t="shared" si="0"/>
        <v>45</v>
      </c>
      <c r="I4" s="21">
        <f t="shared" si="0"/>
        <v>50</v>
      </c>
      <c r="J4" s="21">
        <f t="shared" si="0"/>
        <v>55</v>
      </c>
      <c r="K4" s="21">
        <f t="shared" si="0"/>
        <v>60</v>
      </c>
      <c r="L4" s="21">
        <f t="shared" si="0"/>
        <v>65</v>
      </c>
      <c r="M4" s="21">
        <f t="shared" si="0"/>
        <v>70</v>
      </c>
      <c r="N4" s="21">
        <f t="shared" si="0"/>
        <v>75</v>
      </c>
    </row>
    <row r="5" spans="2:14" ht="15.75" x14ac:dyDescent="0.25">
      <c r="B5" s="2"/>
      <c r="C5" s="19">
        <v>9</v>
      </c>
      <c r="D5" s="18">
        <f>$C5*D$4-Instructions!$F$5</f>
        <v>-224.82</v>
      </c>
      <c r="E5" s="18">
        <f>$C5*E$4-Instructions!$F$5</f>
        <v>-179.82</v>
      </c>
      <c r="F5" s="18">
        <f>$C5*F$4-Instructions!$F$5</f>
        <v>-134.82</v>
      </c>
      <c r="G5" s="18">
        <f>$C5*G$4-Instructions!$F$5</f>
        <v>-89.82</v>
      </c>
      <c r="H5" s="18">
        <f>$C5*H$4-Instructions!$F$5</f>
        <v>-44.819999999999993</v>
      </c>
      <c r="I5" s="18">
        <f>$C5*I$4-Instructions!$F$5</f>
        <v>0.18000000000000682</v>
      </c>
      <c r="J5" s="18">
        <f>$C5*J$4-Instructions!$F$5</f>
        <v>45.180000000000007</v>
      </c>
      <c r="K5" s="18">
        <f>$C5*K$4-Instructions!$F$5</f>
        <v>90.18</v>
      </c>
      <c r="L5" s="18">
        <f>$C5*L$4-Instructions!$F$5</f>
        <v>135.18</v>
      </c>
      <c r="M5" s="18">
        <f>$C5*M$4-Instructions!$F$5</f>
        <v>180.18</v>
      </c>
      <c r="N5" s="18">
        <f>$C5*N$4-Instructions!$F$5</f>
        <v>225.18</v>
      </c>
    </row>
    <row r="6" spans="2:14" ht="15.75" x14ac:dyDescent="0.25">
      <c r="B6" s="2"/>
      <c r="C6" s="20">
        <f>C5+0.25</f>
        <v>9.25</v>
      </c>
      <c r="D6" s="18">
        <f>$C6*D$4-Instructions!$F$5</f>
        <v>-218.57</v>
      </c>
      <c r="E6" s="18">
        <f>$C6*E$4-Instructions!$F$5</f>
        <v>-172.32</v>
      </c>
      <c r="F6" s="18">
        <f>$C6*F$4-Instructions!$F$5</f>
        <v>-126.07</v>
      </c>
      <c r="G6" s="18">
        <f>$C6*G$4-Instructions!$F$5</f>
        <v>-79.819999999999993</v>
      </c>
      <c r="H6" s="18">
        <f>$C6*H$4-Instructions!$F$5</f>
        <v>-33.569999999999993</v>
      </c>
      <c r="I6" s="18">
        <f>$C6*I$4-Instructions!$F$5</f>
        <v>12.680000000000007</v>
      </c>
      <c r="J6" s="18">
        <f>$C6*J$4-Instructions!$F$5</f>
        <v>58.930000000000007</v>
      </c>
      <c r="K6" s="18">
        <f>$C6*K$4-Instructions!$F$5</f>
        <v>105.18</v>
      </c>
      <c r="L6" s="18">
        <f>$C6*L$4-Instructions!$F$5</f>
        <v>151.43</v>
      </c>
      <c r="M6" s="18">
        <f>$C6*M$4-Instructions!$F$5</f>
        <v>197.68</v>
      </c>
      <c r="N6" s="18">
        <f>$C6*N$4-Instructions!$F$5</f>
        <v>243.93</v>
      </c>
    </row>
    <row r="7" spans="2:14" ht="15.75" x14ac:dyDescent="0.25">
      <c r="B7" s="2"/>
      <c r="C7" s="20">
        <f t="shared" ref="C7:C20" si="1">C6+0.25</f>
        <v>9.5</v>
      </c>
      <c r="D7" s="18">
        <f>$C7*D$4-Instructions!$F$5</f>
        <v>-212.32</v>
      </c>
      <c r="E7" s="18">
        <f>$C7*E$4-Instructions!$F$5</f>
        <v>-164.82</v>
      </c>
      <c r="F7" s="18">
        <f>$C7*F$4-Instructions!$F$5</f>
        <v>-117.32</v>
      </c>
      <c r="G7" s="18">
        <f>$C7*G$4-Instructions!$F$5</f>
        <v>-69.819999999999993</v>
      </c>
      <c r="H7" s="18">
        <f>$C7*H$4-Instructions!$F$5</f>
        <v>-22.319999999999993</v>
      </c>
      <c r="I7" s="18">
        <f>$C7*I$4-Instructions!$F$5</f>
        <v>25.180000000000007</v>
      </c>
      <c r="J7" s="18">
        <f>$C7*J$4-Instructions!$F$5</f>
        <v>72.680000000000007</v>
      </c>
      <c r="K7" s="18">
        <f>$C7*K$4-Instructions!$F$5</f>
        <v>120.18</v>
      </c>
      <c r="L7" s="18">
        <f>$C7*L$4-Instructions!$F$5</f>
        <v>167.68</v>
      </c>
      <c r="M7" s="18">
        <f>$C7*M$4-Instructions!$F$5</f>
        <v>215.18</v>
      </c>
      <c r="N7" s="18">
        <f>$C7*N$4-Instructions!$F$5</f>
        <v>262.68</v>
      </c>
    </row>
    <row r="8" spans="2:14" ht="15.75" x14ac:dyDescent="0.25">
      <c r="B8" s="2"/>
      <c r="C8" s="20">
        <f t="shared" si="1"/>
        <v>9.75</v>
      </c>
      <c r="D8" s="18">
        <f>$C8*D$4-Instructions!$F$5</f>
        <v>-206.07</v>
      </c>
      <c r="E8" s="18">
        <f>$C8*E$4-Instructions!$F$5</f>
        <v>-157.32</v>
      </c>
      <c r="F8" s="18">
        <f>$C8*F$4-Instructions!$F$5</f>
        <v>-108.57</v>
      </c>
      <c r="G8" s="18">
        <f>$C8*G$4-Instructions!$F$5</f>
        <v>-59.819999999999993</v>
      </c>
      <c r="H8" s="18">
        <f>$C8*H$4-Instructions!$F$5</f>
        <v>-11.069999999999993</v>
      </c>
      <c r="I8" s="18">
        <f>$C8*I$4-Instructions!$F$5</f>
        <v>37.680000000000007</v>
      </c>
      <c r="J8" s="18">
        <f>$C8*J$4-Instructions!$F$5</f>
        <v>86.43</v>
      </c>
      <c r="K8" s="18">
        <f>$C8*K$4-Instructions!$F$5</f>
        <v>135.18</v>
      </c>
      <c r="L8" s="18">
        <f>$C8*L$4-Instructions!$F$5</f>
        <v>183.93</v>
      </c>
      <c r="M8" s="18">
        <f>$C8*M$4-Instructions!$F$5</f>
        <v>232.68</v>
      </c>
      <c r="N8" s="18">
        <f>$C8*N$4-Instructions!$F$5</f>
        <v>281.43</v>
      </c>
    </row>
    <row r="9" spans="2:14" ht="15.75" x14ac:dyDescent="0.25">
      <c r="B9" s="2"/>
      <c r="C9" s="20">
        <f t="shared" si="1"/>
        <v>10</v>
      </c>
      <c r="D9" s="18">
        <f>$C9*D$4-Instructions!$F$5</f>
        <v>-199.82</v>
      </c>
      <c r="E9" s="18">
        <f>$C9*E$4-Instructions!$F$5</f>
        <v>-149.82</v>
      </c>
      <c r="F9" s="18">
        <f>$C9*F$4-Instructions!$F$5</f>
        <v>-99.82</v>
      </c>
      <c r="G9" s="18">
        <f>$C9*G$4-Instructions!$F$5</f>
        <v>-49.819999999999993</v>
      </c>
      <c r="H9" s="18">
        <f>$C9*H$4-Instructions!$F$5</f>
        <v>0.18000000000000682</v>
      </c>
      <c r="I9" s="18">
        <f>$C9*I$4-Instructions!$F$5</f>
        <v>50.180000000000007</v>
      </c>
      <c r="J9" s="18">
        <f>$C9*J$4-Instructions!$F$5</f>
        <v>100.18</v>
      </c>
      <c r="K9" s="18">
        <f>$C9*K$4-Instructions!$F$5</f>
        <v>150.18</v>
      </c>
      <c r="L9" s="18">
        <f>$C9*L$4-Instructions!$F$5</f>
        <v>200.18</v>
      </c>
      <c r="M9" s="18">
        <f>$C9*M$4-Instructions!$F$5</f>
        <v>250.18</v>
      </c>
      <c r="N9" s="18">
        <f>$C9*N$4-Instructions!$F$5</f>
        <v>300.18</v>
      </c>
    </row>
    <row r="10" spans="2:14" ht="15.75" x14ac:dyDescent="0.25">
      <c r="B10" s="2"/>
      <c r="C10" s="20">
        <f t="shared" si="1"/>
        <v>10.25</v>
      </c>
      <c r="D10" s="18">
        <f>$C10*D$4-Instructions!$F$5</f>
        <v>-193.57</v>
      </c>
      <c r="E10" s="18">
        <f>$C10*E$4-Instructions!$F$5</f>
        <v>-142.32</v>
      </c>
      <c r="F10" s="18">
        <f>$C10*F$4-Instructions!$F$5</f>
        <v>-91.07</v>
      </c>
      <c r="G10" s="18">
        <f>$C10*G$4-Instructions!$F$5</f>
        <v>-39.819999999999993</v>
      </c>
      <c r="H10" s="18">
        <f>$C10*H$4-Instructions!$F$5</f>
        <v>11.430000000000007</v>
      </c>
      <c r="I10" s="18">
        <f>$C10*I$4-Instructions!$F$5</f>
        <v>62.680000000000007</v>
      </c>
      <c r="J10" s="18">
        <f>$C10*J$4-Instructions!$F$5</f>
        <v>113.93</v>
      </c>
      <c r="K10" s="18">
        <f>$C10*K$4-Instructions!$F$5</f>
        <v>165.18</v>
      </c>
      <c r="L10" s="18">
        <f>$C10*L$4-Instructions!$F$5</f>
        <v>216.43</v>
      </c>
      <c r="M10" s="18">
        <f>$C10*M$4-Instructions!$F$5</f>
        <v>267.68</v>
      </c>
      <c r="N10" s="18">
        <f>$C10*N$4-Instructions!$F$5</f>
        <v>318.93</v>
      </c>
    </row>
    <row r="11" spans="2:14" ht="15.75" x14ac:dyDescent="0.25">
      <c r="B11" s="2"/>
      <c r="C11" s="20">
        <f t="shared" si="1"/>
        <v>10.5</v>
      </c>
      <c r="D11" s="18">
        <f>$C11*D$4-Instructions!$F$5</f>
        <v>-187.32</v>
      </c>
      <c r="E11" s="18">
        <f>$C11*E$4-Instructions!$F$5</f>
        <v>-134.82</v>
      </c>
      <c r="F11" s="18">
        <f>$C11*F$4-Instructions!$F$5</f>
        <v>-82.32</v>
      </c>
      <c r="G11" s="18">
        <f>$C11*G$4-Instructions!$F$5</f>
        <v>-29.819999999999993</v>
      </c>
      <c r="H11" s="18">
        <f>$C11*H$4-Instructions!$F$5</f>
        <v>22.680000000000007</v>
      </c>
      <c r="I11" s="18">
        <f>$C11*I$4-Instructions!$F$5</f>
        <v>75.180000000000007</v>
      </c>
      <c r="J11" s="18">
        <f>$C11*J$4-Instructions!$F$5</f>
        <v>127.68</v>
      </c>
      <c r="K11" s="18">
        <f>$C11*K$4-Instructions!$F$5</f>
        <v>180.18</v>
      </c>
      <c r="L11" s="18">
        <f>$C11*L$4-Instructions!$F$5</f>
        <v>232.68</v>
      </c>
      <c r="M11" s="18">
        <f>$C11*M$4-Instructions!$F$5</f>
        <v>285.18</v>
      </c>
      <c r="N11" s="18">
        <f>$C11*N$4-Instructions!$F$5</f>
        <v>337.68</v>
      </c>
    </row>
    <row r="12" spans="2:14" ht="15.75" x14ac:dyDescent="0.25">
      <c r="B12" s="17" t="s">
        <v>1</v>
      </c>
      <c r="C12" s="20">
        <f t="shared" si="1"/>
        <v>10.75</v>
      </c>
      <c r="D12" s="18">
        <f>$C12*D$4-Instructions!$F$5</f>
        <v>-181.07</v>
      </c>
      <c r="E12" s="18">
        <f>$C12*E$4-Instructions!$F$5</f>
        <v>-127.32</v>
      </c>
      <c r="F12" s="18">
        <f>$C12*F$4-Instructions!$F$5</f>
        <v>-73.569999999999993</v>
      </c>
      <c r="G12" s="18">
        <f>$C12*G$4-Instructions!$F$5</f>
        <v>-19.819999999999993</v>
      </c>
      <c r="H12" s="18">
        <f>$C12*H$4-Instructions!$F$5</f>
        <v>33.930000000000007</v>
      </c>
      <c r="I12" s="18">
        <f>$C12*I$4-Instructions!$F$5</f>
        <v>87.68</v>
      </c>
      <c r="J12" s="18">
        <f>$C12*J$4-Instructions!$F$5</f>
        <v>141.43</v>
      </c>
      <c r="K12" s="18">
        <f>$C12*K$4-Instructions!$F$5</f>
        <v>195.18</v>
      </c>
      <c r="L12" s="18">
        <f>$C12*L$4-Instructions!$F$5</f>
        <v>248.93</v>
      </c>
      <c r="M12" s="18">
        <f>$C12*M$4-Instructions!$F$5</f>
        <v>302.68</v>
      </c>
      <c r="N12" s="18">
        <f>$C12*N$4-Instructions!$F$5</f>
        <v>356.43</v>
      </c>
    </row>
    <row r="13" spans="2:14" ht="15.75" x14ac:dyDescent="0.25">
      <c r="B13" s="16" t="s">
        <v>6</v>
      </c>
      <c r="C13" s="20">
        <f t="shared" si="1"/>
        <v>11</v>
      </c>
      <c r="D13" s="18">
        <f>$C13*D$4-Instructions!$F$5</f>
        <v>-174.82</v>
      </c>
      <c r="E13" s="18">
        <f>$C13*E$4-Instructions!$F$5</f>
        <v>-119.82</v>
      </c>
      <c r="F13" s="18">
        <f>$C13*F$4-Instructions!$F$5</f>
        <v>-64.819999999999993</v>
      </c>
      <c r="G13" s="18">
        <f>$C13*G$4-Instructions!$F$5</f>
        <v>-9.8199999999999932</v>
      </c>
      <c r="H13" s="18">
        <f>$C13*H$4-Instructions!$F$5</f>
        <v>45.180000000000007</v>
      </c>
      <c r="I13" s="18">
        <f>$C13*I$4-Instructions!$F$5</f>
        <v>100.18</v>
      </c>
      <c r="J13" s="18">
        <f>$C13*J$4-Instructions!$F$5</f>
        <v>155.18</v>
      </c>
      <c r="K13" s="18">
        <f>$C13*K$4-Instructions!$F$5</f>
        <v>210.18</v>
      </c>
      <c r="L13" s="18">
        <f>$C13*L$4-Instructions!$F$5</f>
        <v>265.18</v>
      </c>
      <c r="M13" s="18">
        <f>$C13*M$4-Instructions!$F$5</f>
        <v>320.18</v>
      </c>
      <c r="N13" s="18">
        <f>$C13*N$4-Instructions!$F$5</f>
        <v>375.18</v>
      </c>
    </row>
    <row r="14" spans="2:14" ht="15.75" x14ac:dyDescent="0.25">
      <c r="B14" s="2"/>
      <c r="C14" s="20">
        <f t="shared" si="1"/>
        <v>11.25</v>
      </c>
      <c r="D14" s="18">
        <f>$C14*D$4-Instructions!$F$5</f>
        <v>-168.57</v>
      </c>
      <c r="E14" s="18">
        <f>$C14*E$4-Instructions!$F$5</f>
        <v>-112.32</v>
      </c>
      <c r="F14" s="18">
        <f>$C14*F$4-Instructions!$F$5</f>
        <v>-56.069999999999993</v>
      </c>
      <c r="G14" s="18">
        <f>$C14*G$4-Instructions!$F$5</f>
        <v>0.18000000000000682</v>
      </c>
      <c r="H14" s="18">
        <f>$C14*H$4-Instructions!$F$5</f>
        <v>56.430000000000007</v>
      </c>
      <c r="I14" s="18">
        <f>$C14*I$4-Instructions!$F$5</f>
        <v>112.68</v>
      </c>
      <c r="J14" s="18">
        <f>$C14*J$4-Instructions!$F$5</f>
        <v>168.93</v>
      </c>
      <c r="K14" s="18">
        <f>$C14*K$4-Instructions!$F$5</f>
        <v>225.18</v>
      </c>
      <c r="L14" s="18">
        <f>$C14*L$4-Instructions!$F$5</f>
        <v>281.43</v>
      </c>
      <c r="M14" s="18">
        <f>$C14*M$4-Instructions!$F$5</f>
        <v>337.68</v>
      </c>
      <c r="N14" s="18">
        <f>$C14*N$4-Instructions!$F$5</f>
        <v>393.93</v>
      </c>
    </row>
    <row r="15" spans="2:14" ht="15.75" x14ac:dyDescent="0.25">
      <c r="B15" s="2"/>
      <c r="C15" s="20">
        <f t="shared" si="1"/>
        <v>11.5</v>
      </c>
      <c r="D15" s="18">
        <f>$C15*D$4-Instructions!$F$5</f>
        <v>-162.32</v>
      </c>
      <c r="E15" s="18">
        <f>$C15*E$4-Instructions!$F$5</f>
        <v>-104.82</v>
      </c>
      <c r="F15" s="18">
        <f>$C15*F$4-Instructions!$F$5</f>
        <v>-47.319999999999993</v>
      </c>
      <c r="G15" s="18">
        <f>$C15*G$4-Instructions!$F$5</f>
        <v>10.180000000000007</v>
      </c>
      <c r="H15" s="18">
        <f>$C15*H$4-Instructions!$F$5</f>
        <v>67.680000000000007</v>
      </c>
      <c r="I15" s="18">
        <f>$C15*I$4-Instructions!$F$5</f>
        <v>125.18</v>
      </c>
      <c r="J15" s="18">
        <f>$C15*J$4-Instructions!$F$5</f>
        <v>182.68</v>
      </c>
      <c r="K15" s="18">
        <f>$C15*K$4-Instructions!$F$5</f>
        <v>240.18</v>
      </c>
      <c r="L15" s="18">
        <f>$C15*L$4-Instructions!$F$5</f>
        <v>297.68</v>
      </c>
      <c r="M15" s="18">
        <f>$C15*M$4-Instructions!$F$5</f>
        <v>355.18</v>
      </c>
      <c r="N15" s="18">
        <f>$C15*N$4-Instructions!$F$5</f>
        <v>412.68</v>
      </c>
    </row>
    <row r="16" spans="2:14" ht="15.75" x14ac:dyDescent="0.25">
      <c r="B16" s="2"/>
      <c r="C16" s="20">
        <f t="shared" si="1"/>
        <v>11.75</v>
      </c>
      <c r="D16" s="18">
        <f>$C16*D$4-Instructions!$F$5</f>
        <v>-156.07</v>
      </c>
      <c r="E16" s="18">
        <f>$C16*E$4-Instructions!$F$5</f>
        <v>-97.32</v>
      </c>
      <c r="F16" s="18">
        <f>$C16*F$4-Instructions!$F$5</f>
        <v>-38.569999999999993</v>
      </c>
      <c r="G16" s="18">
        <f>$C16*G$4-Instructions!$F$5</f>
        <v>20.180000000000007</v>
      </c>
      <c r="H16" s="18">
        <f>$C16*H$4-Instructions!$F$5</f>
        <v>78.930000000000007</v>
      </c>
      <c r="I16" s="18">
        <f>$C16*I$4-Instructions!$F$5</f>
        <v>137.68</v>
      </c>
      <c r="J16" s="18">
        <f>$C16*J$4-Instructions!$F$5</f>
        <v>196.43</v>
      </c>
      <c r="K16" s="18">
        <f>$C16*K$4-Instructions!$F$5</f>
        <v>255.18</v>
      </c>
      <c r="L16" s="18">
        <f>$C16*L$4-Instructions!$F$5</f>
        <v>313.93</v>
      </c>
      <c r="M16" s="18">
        <f>$C16*M$4-Instructions!$F$5</f>
        <v>372.68</v>
      </c>
      <c r="N16" s="18">
        <f>$C16*N$4-Instructions!$F$5</f>
        <v>431.43</v>
      </c>
    </row>
    <row r="17" spans="2:14" ht="15.75" x14ac:dyDescent="0.25">
      <c r="B17" s="2"/>
      <c r="C17" s="20">
        <f t="shared" si="1"/>
        <v>12</v>
      </c>
      <c r="D17" s="18">
        <f>$C17*D$4-Instructions!$F$5</f>
        <v>-149.82</v>
      </c>
      <c r="E17" s="18">
        <f>$C17*E$4-Instructions!$F$5</f>
        <v>-89.82</v>
      </c>
      <c r="F17" s="18">
        <f>$C17*F$4-Instructions!$F$5</f>
        <v>-29.819999999999993</v>
      </c>
      <c r="G17" s="18">
        <f>$C17*G$4-Instructions!$F$5</f>
        <v>30.180000000000007</v>
      </c>
      <c r="H17" s="18">
        <f>$C17*H$4-Instructions!$F$5</f>
        <v>90.18</v>
      </c>
      <c r="I17" s="18">
        <f>$C17*I$4-Instructions!$F$5</f>
        <v>150.18</v>
      </c>
      <c r="J17" s="18">
        <f>$C17*J$4-Instructions!$F$5</f>
        <v>210.18</v>
      </c>
      <c r="K17" s="18">
        <f>$C17*K$4-Instructions!$F$5</f>
        <v>270.18</v>
      </c>
      <c r="L17" s="18">
        <f>$C17*L$4-Instructions!$F$5</f>
        <v>330.18</v>
      </c>
      <c r="M17" s="18">
        <f>$C17*M$4-Instructions!$F$5</f>
        <v>390.18</v>
      </c>
      <c r="N17" s="18">
        <f>$C17*N$4-Instructions!$F$5</f>
        <v>450.18</v>
      </c>
    </row>
    <row r="18" spans="2:14" ht="15.75" x14ac:dyDescent="0.25">
      <c r="B18" s="2"/>
      <c r="C18" s="20">
        <f t="shared" si="1"/>
        <v>12.25</v>
      </c>
      <c r="D18" s="18">
        <f>$C18*D$4-Instructions!$F$5</f>
        <v>-143.57</v>
      </c>
      <c r="E18" s="18">
        <f>$C18*E$4-Instructions!$F$5</f>
        <v>-82.32</v>
      </c>
      <c r="F18" s="18">
        <f>$C18*F$4-Instructions!$F$5</f>
        <v>-21.069999999999993</v>
      </c>
      <c r="G18" s="18">
        <f>$C18*G$4-Instructions!$F$5</f>
        <v>40.180000000000007</v>
      </c>
      <c r="H18" s="18">
        <f>$C18*H$4-Instructions!$F$5</f>
        <v>101.43</v>
      </c>
      <c r="I18" s="18">
        <f>$C18*I$4-Instructions!$F$5</f>
        <v>162.68</v>
      </c>
      <c r="J18" s="18">
        <f>$C18*J$4-Instructions!$F$5</f>
        <v>223.93</v>
      </c>
      <c r="K18" s="18">
        <f>$C18*K$4-Instructions!$F$5</f>
        <v>285.18</v>
      </c>
      <c r="L18" s="18">
        <f>$C18*L$4-Instructions!$F$5</f>
        <v>346.43</v>
      </c>
      <c r="M18" s="18">
        <f>$C18*M$4-Instructions!$F$5</f>
        <v>407.68</v>
      </c>
      <c r="N18" s="18">
        <f>$C18*N$4-Instructions!$F$5</f>
        <v>468.93</v>
      </c>
    </row>
    <row r="19" spans="2:14" ht="15.75" x14ac:dyDescent="0.25">
      <c r="B19" s="2"/>
      <c r="C19" s="20">
        <f t="shared" si="1"/>
        <v>12.5</v>
      </c>
      <c r="D19" s="18">
        <f>$C19*D$4-Instructions!$F$5</f>
        <v>-137.32</v>
      </c>
      <c r="E19" s="18">
        <f>$C19*E$4-Instructions!$F$5</f>
        <v>-74.819999999999993</v>
      </c>
      <c r="F19" s="18">
        <f>$C19*F$4-Instructions!$F$5</f>
        <v>-12.319999999999993</v>
      </c>
      <c r="G19" s="18">
        <f>$C19*G$4-Instructions!$F$5</f>
        <v>50.180000000000007</v>
      </c>
      <c r="H19" s="18">
        <f>$C19*H$4-Instructions!$F$5</f>
        <v>112.68</v>
      </c>
      <c r="I19" s="18">
        <f>$C19*I$4-Instructions!$F$5</f>
        <v>175.18</v>
      </c>
      <c r="J19" s="18">
        <f>$C19*J$4-Instructions!$F$5</f>
        <v>237.68</v>
      </c>
      <c r="K19" s="18">
        <f>$C19*K$4-Instructions!$F$5</f>
        <v>300.18</v>
      </c>
      <c r="L19" s="18">
        <f>$C19*L$4-Instructions!$F$5</f>
        <v>362.68</v>
      </c>
      <c r="M19" s="18">
        <f>$C19*M$4-Instructions!$F$5</f>
        <v>425.18</v>
      </c>
      <c r="N19" s="18">
        <f>$C19*N$4-Instructions!$F$5</f>
        <v>487.68</v>
      </c>
    </row>
    <row r="20" spans="2:14" ht="16.5" thickBot="1" x14ac:dyDescent="0.3">
      <c r="B20" s="4"/>
      <c r="C20" s="22">
        <f t="shared" si="1"/>
        <v>12.75</v>
      </c>
      <c r="D20" s="23">
        <f>$C20*D$4-Instructions!$F$5</f>
        <v>-131.07</v>
      </c>
      <c r="E20" s="23">
        <f>$C20*E$4-Instructions!$F$5</f>
        <v>-67.319999999999993</v>
      </c>
      <c r="F20" s="23">
        <f>$C20*F$4-Instructions!$F$5</f>
        <v>-3.5699999999999932</v>
      </c>
      <c r="G20" s="23">
        <f>$C20*G$4-Instructions!$F$5</f>
        <v>60.180000000000007</v>
      </c>
      <c r="H20" s="23">
        <f>$C20*H$4-Instructions!$F$5</f>
        <v>123.93</v>
      </c>
      <c r="I20" s="23">
        <f>$C20*I$4-Instructions!$F$5</f>
        <v>187.68</v>
      </c>
      <c r="J20" s="23">
        <f>$C20*J$4-Instructions!$F$5</f>
        <v>251.43</v>
      </c>
      <c r="K20" s="23">
        <f>$C20*K$4-Instructions!$F$5</f>
        <v>315.18</v>
      </c>
      <c r="L20" s="23">
        <f>$C20*L$4-Instructions!$F$5</f>
        <v>378.93</v>
      </c>
      <c r="M20" s="23">
        <f>$C20*M$4-Instructions!$F$5</f>
        <v>442.68</v>
      </c>
      <c r="N20" s="23">
        <f>$C20*N$4-Instructions!$F$5</f>
        <v>506.43</v>
      </c>
    </row>
    <row r="21" spans="2:14" ht="15.75" x14ac:dyDescent="0.25">
      <c r="B21" s="12"/>
      <c r="C21" s="13"/>
      <c r="D21" s="14"/>
      <c r="E21" s="14"/>
      <c r="F21" s="14"/>
      <c r="G21" s="14"/>
      <c r="H21" s="14"/>
      <c r="I21" s="14"/>
      <c r="J21" s="14"/>
      <c r="K21" s="14"/>
      <c r="L21" s="14"/>
      <c r="M21" s="14"/>
      <c r="N21" s="14"/>
    </row>
    <row r="22" spans="2:14" ht="15" customHeight="1" x14ac:dyDescent="0.25">
      <c r="B22" s="33" t="s">
        <v>14</v>
      </c>
      <c r="C22" s="34"/>
      <c r="D22" s="34"/>
      <c r="E22" s="34"/>
      <c r="F22" s="34"/>
      <c r="G22" s="34"/>
      <c r="H22" s="34"/>
      <c r="I22" s="34"/>
      <c r="J22" s="34"/>
      <c r="K22" s="34"/>
      <c r="L22" s="34"/>
      <c r="M22" s="34"/>
      <c r="N22" s="35"/>
    </row>
    <row r="23" spans="2:14" ht="15" customHeight="1" x14ac:dyDescent="0.25">
      <c r="B23" s="36"/>
      <c r="C23" s="37"/>
      <c r="D23" s="37"/>
      <c r="E23" s="37"/>
      <c r="F23" s="37"/>
      <c r="G23" s="37"/>
      <c r="H23" s="37"/>
      <c r="I23" s="37"/>
      <c r="J23" s="37"/>
      <c r="K23" s="37"/>
      <c r="L23" s="37"/>
      <c r="M23" s="37"/>
      <c r="N23" s="38"/>
    </row>
  </sheetData>
  <mergeCells count="3">
    <mergeCell ref="D3:N3"/>
    <mergeCell ref="B1:N1"/>
    <mergeCell ref="B22:N23"/>
  </mergeCells>
  <pageMargins left="0.7" right="0.7" top="0.75" bottom="0.75" header="0.3" footer="0.3"/>
  <pageSetup scale="87"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3" operator="lessThan" id="{5B57BB18-14C9-4EC6-AC63-463887EE918E}">
            <xm:f>Instructions!$F$5</xm:f>
            <x14:dxf>
              <font>
                <b/>
                <i/>
                <color rgb="FFFF0000"/>
              </font>
            </x14:dxf>
          </x14:cfRule>
          <xm:sqref>D21:N21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23"/>
  <sheetViews>
    <sheetView showGridLines="0" zoomScaleNormal="100" workbookViewId="0">
      <selection activeCell="V11" sqref="V11"/>
    </sheetView>
  </sheetViews>
  <sheetFormatPr defaultRowHeight="15" x14ac:dyDescent="0.25"/>
  <cols>
    <col min="1" max="1" width="1.140625" customWidth="1"/>
    <col min="2" max="14" width="10.7109375" customWidth="1"/>
  </cols>
  <sheetData>
    <row r="1" spans="2:14" ht="34.5" x14ac:dyDescent="0.45">
      <c r="B1" s="39" t="s">
        <v>17</v>
      </c>
      <c r="C1" s="39"/>
      <c r="D1" s="39"/>
      <c r="E1" s="39"/>
      <c r="F1" s="39"/>
      <c r="G1" s="39"/>
      <c r="H1" s="39"/>
      <c r="I1" s="39"/>
      <c r="J1" s="39"/>
      <c r="K1" s="39"/>
      <c r="L1" s="39"/>
      <c r="M1" s="39"/>
      <c r="N1" s="39"/>
    </row>
    <row r="2" spans="2:14" ht="5.25" customHeight="1" x14ac:dyDescent="0.25">
      <c r="C2" s="2"/>
      <c r="D2" s="2"/>
      <c r="E2" s="2"/>
      <c r="F2" s="2"/>
      <c r="G2" s="2"/>
      <c r="H2" s="2"/>
      <c r="I2" s="2"/>
      <c r="J2" s="2"/>
      <c r="K2" s="2"/>
      <c r="L2" s="2"/>
      <c r="M2" s="2"/>
      <c r="N2" s="2"/>
    </row>
    <row r="3" spans="2:14" ht="15.75" x14ac:dyDescent="0.25">
      <c r="B3" s="3"/>
      <c r="C3" s="3"/>
      <c r="D3" s="31" t="s">
        <v>0</v>
      </c>
      <c r="E3" s="31"/>
      <c r="F3" s="31"/>
      <c r="G3" s="31"/>
      <c r="H3" s="31"/>
      <c r="I3" s="31"/>
      <c r="J3" s="31"/>
      <c r="K3" s="31"/>
      <c r="L3" s="31"/>
      <c r="M3" s="31"/>
      <c r="N3" s="31"/>
    </row>
    <row r="4" spans="2:14" ht="16.5" thickBot="1" x14ac:dyDescent="0.3">
      <c r="B4" s="4"/>
      <c r="C4" s="5"/>
      <c r="D4" s="21">
        <v>50</v>
      </c>
      <c r="E4" s="21">
        <f>D4+5</f>
        <v>55</v>
      </c>
      <c r="F4" s="21">
        <f t="shared" ref="F4:N4" si="0">E4+5</f>
        <v>60</v>
      </c>
      <c r="G4" s="21">
        <f t="shared" si="0"/>
        <v>65</v>
      </c>
      <c r="H4" s="21">
        <f t="shared" si="0"/>
        <v>70</v>
      </c>
      <c r="I4" s="21">
        <f t="shared" si="0"/>
        <v>75</v>
      </c>
      <c r="J4" s="21">
        <f t="shared" si="0"/>
        <v>80</v>
      </c>
      <c r="K4" s="21">
        <f t="shared" si="0"/>
        <v>85</v>
      </c>
      <c r="L4" s="21">
        <f t="shared" si="0"/>
        <v>90</v>
      </c>
      <c r="M4" s="21">
        <f t="shared" si="0"/>
        <v>95</v>
      </c>
      <c r="N4" s="21">
        <f t="shared" si="0"/>
        <v>100</v>
      </c>
    </row>
    <row r="5" spans="2:14" ht="15.75" x14ac:dyDescent="0.25">
      <c r="B5" s="2"/>
      <c r="C5" s="19">
        <v>4</v>
      </c>
      <c r="D5" s="18">
        <f>$C5*D$4-Instructions!$F$6</f>
        <v>-180.44</v>
      </c>
      <c r="E5" s="18">
        <f>$C5*E$4-Instructions!$F$6</f>
        <v>-160.44</v>
      </c>
      <c r="F5" s="18">
        <f>$C5*F$4-Instructions!$F$6</f>
        <v>-140.44</v>
      </c>
      <c r="G5" s="18">
        <f>$C5*G$4-Instructions!$F$6</f>
        <v>-120.44</v>
      </c>
      <c r="H5" s="18">
        <f>$C5*H$4-Instructions!$F$6</f>
        <v>-100.44</v>
      </c>
      <c r="I5" s="18">
        <f>$C5*I$4-Instructions!$F$6</f>
        <v>-80.44</v>
      </c>
      <c r="J5" s="18">
        <f>$C5*J$4-Instructions!$F$6</f>
        <v>-60.44</v>
      </c>
      <c r="K5" s="18">
        <f>$C5*K$4-Instructions!$F$6</f>
        <v>-40.44</v>
      </c>
      <c r="L5" s="18">
        <f>$C5*L$4-Instructions!$F$6</f>
        <v>-20.439999999999998</v>
      </c>
      <c r="M5" s="18">
        <f>$C5*M$4-Instructions!$F$6</f>
        <v>-0.43999999999999773</v>
      </c>
      <c r="N5" s="18">
        <f>$C5*N$4-Instructions!$F$6</f>
        <v>19.560000000000002</v>
      </c>
    </row>
    <row r="6" spans="2:14" ht="15.75" x14ac:dyDescent="0.25">
      <c r="B6" s="2"/>
      <c r="C6" s="20">
        <f>+C5+0.2</f>
        <v>4.2</v>
      </c>
      <c r="D6" s="18">
        <f>$C6*D$4-Instructions!$F$6</f>
        <v>-170.44</v>
      </c>
      <c r="E6" s="18">
        <f>$C6*E$4-Instructions!$F$6</f>
        <v>-149.44</v>
      </c>
      <c r="F6" s="18">
        <f>$C6*F$4-Instructions!$F$6</f>
        <v>-128.44</v>
      </c>
      <c r="G6" s="18">
        <f>$C6*G$4-Instructions!$F$6</f>
        <v>-107.44</v>
      </c>
      <c r="H6" s="18">
        <f>$C6*H$4-Instructions!$F$6</f>
        <v>-86.44</v>
      </c>
      <c r="I6" s="18">
        <f>$C6*I$4-Instructions!$F$6</f>
        <v>-65.44</v>
      </c>
      <c r="J6" s="18">
        <f>$C6*J$4-Instructions!$F$6</f>
        <v>-44.44</v>
      </c>
      <c r="K6" s="18">
        <f>$C6*K$4-Instructions!$F$6</f>
        <v>-23.439999999999998</v>
      </c>
      <c r="L6" s="18">
        <f>$C6*L$4-Instructions!$F$6</f>
        <v>-2.4399999999999977</v>
      </c>
      <c r="M6" s="18">
        <f>$C6*M$4-Instructions!$F$6</f>
        <v>18.560000000000002</v>
      </c>
      <c r="N6" s="18">
        <f>$C6*N$4-Instructions!$F$6</f>
        <v>39.56</v>
      </c>
    </row>
    <row r="7" spans="2:14" ht="15.75" x14ac:dyDescent="0.25">
      <c r="B7" s="2"/>
      <c r="C7" s="20">
        <f t="shared" ref="C7:C20" si="1">+C6+0.2</f>
        <v>4.4000000000000004</v>
      </c>
      <c r="D7" s="18">
        <f>$C7*D$4-Instructions!$F$6</f>
        <v>-160.43999999999997</v>
      </c>
      <c r="E7" s="18">
        <f>$C7*E$4-Instructions!$F$6</f>
        <v>-138.43999999999997</v>
      </c>
      <c r="F7" s="18">
        <f>$C7*F$4-Instructions!$F$6</f>
        <v>-116.44</v>
      </c>
      <c r="G7" s="18">
        <f>$C7*G$4-Instructions!$F$6</f>
        <v>-94.44</v>
      </c>
      <c r="H7" s="18">
        <f>$C7*H$4-Instructions!$F$6</f>
        <v>-72.44</v>
      </c>
      <c r="I7" s="18">
        <f>$C7*I$4-Instructions!$F$6</f>
        <v>-50.44</v>
      </c>
      <c r="J7" s="18">
        <f>$C7*J$4-Instructions!$F$6</f>
        <v>-28.439999999999998</v>
      </c>
      <c r="K7" s="18">
        <f>$C7*K$4-Instructions!$F$6</f>
        <v>-6.4399999999999409</v>
      </c>
      <c r="L7" s="18">
        <f>$C7*L$4-Instructions!$F$6</f>
        <v>15.560000000000059</v>
      </c>
      <c r="M7" s="18">
        <f>$C7*M$4-Instructions!$F$6</f>
        <v>37.560000000000059</v>
      </c>
      <c r="N7" s="18">
        <f>$C7*N$4-Instructions!$F$6</f>
        <v>59.560000000000059</v>
      </c>
    </row>
    <row r="8" spans="2:14" ht="15.75" x14ac:dyDescent="0.25">
      <c r="B8" s="2"/>
      <c r="C8" s="20">
        <f t="shared" si="1"/>
        <v>4.6000000000000005</v>
      </c>
      <c r="D8" s="18">
        <f>$C8*D$4-Instructions!$F$6</f>
        <v>-150.43999999999997</v>
      </c>
      <c r="E8" s="18">
        <f>$C8*E$4-Instructions!$F$6</f>
        <v>-127.43999999999997</v>
      </c>
      <c r="F8" s="18">
        <f>$C8*F$4-Instructions!$F$6</f>
        <v>-104.43999999999994</v>
      </c>
      <c r="G8" s="18">
        <f>$C8*G$4-Instructions!$F$6</f>
        <v>-81.439999999999941</v>
      </c>
      <c r="H8" s="18">
        <f>$C8*H$4-Instructions!$F$6</f>
        <v>-58.439999999999941</v>
      </c>
      <c r="I8" s="18">
        <f>$C8*I$4-Instructions!$F$6</f>
        <v>-35.439999999999941</v>
      </c>
      <c r="J8" s="18">
        <f>$C8*J$4-Instructions!$F$6</f>
        <v>-12.439999999999941</v>
      </c>
      <c r="K8" s="18">
        <f>$C8*K$4-Instructions!$F$6</f>
        <v>10.560000000000059</v>
      </c>
      <c r="L8" s="18">
        <f>$C8*L$4-Instructions!$F$6</f>
        <v>33.560000000000059</v>
      </c>
      <c r="M8" s="18">
        <f>$C8*M$4-Instructions!$F$6</f>
        <v>56.560000000000059</v>
      </c>
      <c r="N8" s="18">
        <f>$C8*N$4-Instructions!$F$6</f>
        <v>79.560000000000059</v>
      </c>
    </row>
    <row r="9" spans="2:14" ht="15.75" x14ac:dyDescent="0.25">
      <c r="B9" s="2"/>
      <c r="C9" s="20">
        <f t="shared" si="1"/>
        <v>4.8000000000000007</v>
      </c>
      <c r="D9" s="18">
        <f>$C9*D$4-Instructions!$F$6</f>
        <v>-140.43999999999997</v>
      </c>
      <c r="E9" s="18">
        <f>$C9*E$4-Instructions!$F$6</f>
        <v>-116.43999999999994</v>
      </c>
      <c r="F9" s="18">
        <f>$C9*F$4-Instructions!$F$6</f>
        <v>-92.439999999999941</v>
      </c>
      <c r="G9" s="18">
        <f>$C9*G$4-Instructions!$F$6</f>
        <v>-68.439999999999941</v>
      </c>
      <c r="H9" s="18">
        <f>$C9*H$4-Instructions!$F$6</f>
        <v>-44.439999999999941</v>
      </c>
      <c r="I9" s="18">
        <f>$C9*I$4-Instructions!$F$6</f>
        <v>-20.439999999999941</v>
      </c>
      <c r="J9" s="18">
        <f>$C9*J$4-Instructions!$F$6</f>
        <v>3.5600000000000591</v>
      </c>
      <c r="K9" s="18">
        <f>$C9*K$4-Instructions!$F$6</f>
        <v>27.560000000000059</v>
      </c>
      <c r="L9" s="18">
        <f>$C9*L$4-Instructions!$F$6</f>
        <v>51.560000000000059</v>
      </c>
      <c r="M9" s="18">
        <f>$C9*M$4-Instructions!$F$6</f>
        <v>75.560000000000059</v>
      </c>
      <c r="N9" s="18">
        <f>$C9*N$4-Instructions!$F$6</f>
        <v>99.560000000000059</v>
      </c>
    </row>
    <row r="10" spans="2:14" ht="15.75" x14ac:dyDescent="0.25">
      <c r="B10" s="2"/>
      <c r="C10" s="20">
        <f t="shared" si="1"/>
        <v>5.0000000000000009</v>
      </c>
      <c r="D10" s="18">
        <f>$C10*D$4-Instructions!$F$6</f>
        <v>-130.43999999999994</v>
      </c>
      <c r="E10" s="18">
        <f>$C10*E$4-Instructions!$F$6</f>
        <v>-105.43999999999994</v>
      </c>
      <c r="F10" s="18">
        <f>$C10*F$4-Instructions!$F$6</f>
        <v>-80.439999999999941</v>
      </c>
      <c r="G10" s="18">
        <f>$C10*G$4-Instructions!$F$6</f>
        <v>-55.439999999999941</v>
      </c>
      <c r="H10" s="18">
        <f>$C10*H$4-Instructions!$F$6</f>
        <v>-30.439999999999941</v>
      </c>
      <c r="I10" s="18">
        <f>$C10*I$4-Instructions!$F$6</f>
        <v>-5.4399999999999409</v>
      </c>
      <c r="J10" s="18">
        <f>$C10*J$4-Instructions!$F$6</f>
        <v>19.560000000000059</v>
      </c>
      <c r="K10" s="18">
        <f>$C10*K$4-Instructions!$F$6</f>
        <v>44.560000000000059</v>
      </c>
      <c r="L10" s="18">
        <f>$C10*L$4-Instructions!$F$6</f>
        <v>69.560000000000059</v>
      </c>
      <c r="M10" s="18">
        <f>$C10*M$4-Instructions!$F$6</f>
        <v>94.560000000000059</v>
      </c>
      <c r="N10" s="18">
        <f>$C10*N$4-Instructions!$F$6</f>
        <v>119.56000000000012</v>
      </c>
    </row>
    <row r="11" spans="2:14" ht="15.75" x14ac:dyDescent="0.25">
      <c r="B11" s="2"/>
      <c r="C11" s="20">
        <f t="shared" si="1"/>
        <v>5.2000000000000011</v>
      </c>
      <c r="D11" s="18">
        <f>$C11*D$4-Instructions!$F$6</f>
        <v>-120.43999999999994</v>
      </c>
      <c r="E11" s="18">
        <f>$C11*E$4-Instructions!$F$6</f>
        <v>-94.439999999999941</v>
      </c>
      <c r="F11" s="18">
        <f>$C11*F$4-Instructions!$F$6</f>
        <v>-68.439999999999941</v>
      </c>
      <c r="G11" s="18">
        <f>$C11*G$4-Instructions!$F$6</f>
        <v>-42.439999999999941</v>
      </c>
      <c r="H11" s="18">
        <f>$C11*H$4-Instructions!$F$6</f>
        <v>-16.439999999999941</v>
      </c>
      <c r="I11" s="18">
        <f>$C11*I$4-Instructions!$F$6</f>
        <v>9.5600000000000591</v>
      </c>
      <c r="J11" s="18">
        <f>$C11*J$4-Instructions!$F$6</f>
        <v>35.560000000000116</v>
      </c>
      <c r="K11" s="18">
        <f>$C11*K$4-Instructions!$F$6</f>
        <v>61.560000000000116</v>
      </c>
      <c r="L11" s="18">
        <f>$C11*L$4-Instructions!$F$6</f>
        <v>87.560000000000116</v>
      </c>
      <c r="M11" s="18">
        <f>$C11*M$4-Instructions!$F$6</f>
        <v>113.56000000000012</v>
      </c>
      <c r="N11" s="18">
        <f>$C11*N$4-Instructions!$F$6</f>
        <v>139.56000000000012</v>
      </c>
    </row>
    <row r="12" spans="2:14" ht="15.75" x14ac:dyDescent="0.25">
      <c r="B12" s="17" t="s">
        <v>1</v>
      </c>
      <c r="C12" s="20">
        <f t="shared" si="1"/>
        <v>5.4000000000000012</v>
      </c>
      <c r="D12" s="18">
        <f>$C12*D$4-Instructions!$F$6</f>
        <v>-110.43999999999994</v>
      </c>
      <c r="E12" s="18">
        <f>$C12*E$4-Instructions!$F$6</f>
        <v>-83.439999999999941</v>
      </c>
      <c r="F12" s="18">
        <f>$C12*F$4-Instructions!$F$6</f>
        <v>-56.439999999999941</v>
      </c>
      <c r="G12" s="18">
        <f>$C12*G$4-Instructions!$F$6</f>
        <v>-29.439999999999941</v>
      </c>
      <c r="H12" s="18">
        <f>$C12*H$4-Instructions!$F$6</f>
        <v>-2.439999999999884</v>
      </c>
      <c r="I12" s="18">
        <f>$C12*I$4-Instructions!$F$6</f>
        <v>24.560000000000116</v>
      </c>
      <c r="J12" s="18">
        <f>$C12*J$4-Instructions!$F$6</f>
        <v>51.560000000000116</v>
      </c>
      <c r="K12" s="18">
        <f>$C12*K$4-Instructions!$F$6</f>
        <v>78.560000000000116</v>
      </c>
      <c r="L12" s="18">
        <f>$C12*L$4-Instructions!$F$6</f>
        <v>105.56000000000012</v>
      </c>
      <c r="M12" s="18">
        <f>$C12*M$4-Instructions!$F$6</f>
        <v>132.56000000000012</v>
      </c>
      <c r="N12" s="18">
        <f>$C12*N$4-Instructions!$F$6</f>
        <v>159.56000000000012</v>
      </c>
    </row>
    <row r="13" spans="2:14" ht="15.75" x14ac:dyDescent="0.25">
      <c r="B13" s="16" t="s">
        <v>6</v>
      </c>
      <c r="C13" s="20">
        <f t="shared" si="1"/>
        <v>5.6000000000000014</v>
      </c>
      <c r="D13" s="18">
        <f>$C13*D$4-Instructions!$F$6</f>
        <v>-100.43999999999994</v>
      </c>
      <c r="E13" s="18">
        <f>$C13*E$4-Instructions!$F$6</f>
        <v>-72.439999999999941</v>
      </c>
      <c r="F13" s="18">
        <f>$C13*F$4-Instructions!$F$6</f>
        <v>-44.439999999999884</v>
      </c>
      <c r="G13" s="18">
        <f>$C13*G$4-Instructions!$F$6</f>
        <v>-16.439999999999884</v>
      </c>
      <c r="H13" s="18">
        <f>$C13*H$4-Instructions!$F$6</f>
        <v>11.560000000000116</v>
      </c>
      <c r="I13" s="18">
        <f>$C13*I$4-Instructions!$F$6</f>
        <v>39.560000000000116</v>
      </c>
      <c r="J13" s="18">
        <f>$C13*J$4-Instructions!$F$6</f>
        <v>67.560000000000116</v>
      </c>
      <c r="K13" s="18">
        <f>$C13*K$4-Instructions!$F$6</f>
        <v>95.560000000000116</v>
      </c>
      <c r="L13" s="18">
        <f>$C13*L$4-Instructions!$F$6</f>
        <v>123.56000000000012</v>
      </c>
      <c r="M13" s="18">
        <f>$C13*M$4-Instructions!$F$6</f>
        <v>151.56000000000012</v>
      </c>
      <c r="N13" s="18">
        <f>$C13*N$4-Instructions!$F$6</f>
        <v>179.56000000000012</v>
      </c>
    </row>
    <row r="14" spans="2:14" ht="15.75" x14ac:dyDescent="0.25">
      <c r="B14" s="2"/>
      <c r="C14" s="20">
        <f t="shared" si="1"/>
        <v>5.8000000000000016</v>
      </c>
      <c r="D14" s="18">
        <f>$C14*D$4-Instructions!$F$6</f>
        <v>-90.439999999999941</v>
      </c>
      <c r="E14" s="18">
        <f>$C14*E$4-Instructions!$F$6</f>
        <v>-61.439999999999884</v>
      </c>
      <c r="F14" s="18">
        <f>$C14*F$4-Instructions!$F$6</f>
        <v>-32.439999999999884</v>
      </c>
      <c r="G14" s="18">
        <f>$C14*G$4-Instructions!$F$6</f>
        <v>-3.439999999999884</v>
      </c>
      <c r="H14" s="18">
        <f>$C14*H$4-Instructions!$F$6</f>
        <v>25.560000000000116</v>
      </c>
      <c r="I14" s="18">
        <f>$C14*I$4-Instructions!$F$6</f>
        <v>54.560000000000116</v>
      </c>
      <c r="J14" s="18">
        <f>$C14*J$4-Instructions!$F$6</f>
        <v>83.560000000000116</v>
      </c>
      <c r="K14" s="18">
        <f>$C14*K$4-Instructions!$F$6</f>
        <v>112.56000000000012</v>
      </c>
      <c r="L14" s="18">
        <f>$C14*L$4-Instructions!$F$6</f>
        <v>141.56000000000012</v>
      </c>
      <c r="M14" s="18">
        <f>$C14*M$4-Instructions!$F$6</f>
        <v>170.56000000000012</v>
      </c>
      <c r="N14" s="18">
        <f>$C14*N$4-Instructions!$F$6</f>
        <v>199.56000000000012</v>
      </c>
    </row>
    <row r="15" spans="2:14" ht="15.75" x14ac:dyDescent="0.25">
      <c r="B15" s="2"/>
      <c r="C15" s="20">
        <f t="shared" si="1"/>
        <v>6.0000000000000018</v>
      </c>
      <c r="D15" s="18">
        <f>$C15*D$4-Instructions!$F$6</f>
        <v>-80.439999999999884</v>
      </c>
      <c r="E15" s="18">
        <f>$C15*E$4-Instructions!$F$6</f>
        <v>-50.439999999999884</v>
      </c>
      <c r="F15" s="18">
        <f>$C15*F$4-Instructions!$F$6</f>
        <v>-20.439999999999884</v>
      </c>
      <c r="G15" s="18">
        <f>$C15*G$4-Instructions!$F$6</f>
        <v>9.560000000000116</v>
      </c>
      <c r="H15" s="18">
        <f>$C15*H$4-Instructions!$F$6</f>
        <v>39.560000000000116</v>
      </c>
      <c r="I15" s="18">
        <f>$C15*I$4-Instructions!$F$6</f>
        <v>69.560000000000116</v>
      </c>
      <c r="J15" s="18">
        <f>$C15*J$4-Instructions!$F$6</f>
        <v>99.560000000000116</v>
      </c>
      <c r="K15" s="18">
        <f>$C15*K$4-Instructions!$F$6</f>
        <v>129.56000000000017</v>
      </c>
      <c r="L15" s="18">
        <f>$C15*L$4-Instructions!$F$6</f>
        <v>159.56000000000012</v>
      </c>
      <c r="M15" s="18">
        <f>$C15*M$4-Instructions!$F$6</f>
        <v>189.56000000000012</v>
      </c>
      <c r="N15" s="18">
        <f>$C15*N$4-Instructions!$F$6</f>
        <v>219.56000000000023</v>
      </c>
    </row>
    <row r="16" spans="2:14" ht="15.75" x14ac:dyDescent="0.25">
      <c r="B16" s="2"/>
      <c r="C16" s="20">
        <f t="shared" si="1"/>
        <v>6.200000000000002</v>
      </c>
      <c r="D16" s="18">
        <f>$C16*D$4-Instructions!$F$6</f>
        <v>-70.439999999999884</v>
      </c>
      <c r="E16" s="18">
        <f>$C16*E$4-Instructions!$F$6</f>
        <v>-39.439999999999884</v>
      </c>
      <c r="F16" s="18">
        <f>$C16*F$4-Instructions!$F$6</f>
        <v>-8.439999999999884</v>
      </c>
      <c r="G16" s="18">
        <f>$C16*G$4-Instructions!$F$6</f>
        <v>22.560000000000116</v>
      </c>
      <c r="H16" s="18">
        <f>$C16*H$4-Instructions!$F$6</f>
        <v>53.560000000000116</v>
      </c>
      <c r="I16" s="18">
        <f>$C16*I$4-Instructions!$F$6</f>
        <v>84.560000000000173</v>
      </c>
      <c r="J16" s="18">
        <f>$C16*J$4-Instructions!$F$6</f>
        <v>115.56000000000017</v>
      </c>
      <c r="K16" s="18">
        <f>$C16*K$4-Instructions!$F$6</f>
        <v>146.56000000000012</v>
      </c>
      <c r="L16" s="18">
        <f>$C16*L$4-Instructions!$F$6</f>
        <v>177.56000000000023</v>
      </c>
      <c r="M16" s="18">
        <f>$C16*M$4-Instructions!$F$6</f>
        <v>208.56000000000023</v>
      </c>
      <c r="N16" s="18">
        <f>$C16*N$4-Instructions!$F$6</f>
        <v>239.56000000000023</v>
      </c>
    </row>
    <row r="17" spans="2:14" ht="15.75" x14ac:dyDescent="0.25">
      <c r="B17" s="2"/>
      <c r="C17" s="20">
        <f t="shared" si="1"/>
        <v>6.4000000000000021</v>
      </c>
      <c r="D17" s="18">
        <f>$C17*D$4-Instructions!$F$6</f>
        <v>-60.439999999999884</v>
      </c>
      <c r="E17" s="18">
        <f>$C17*E$4-Instructions!$F$6</f>
        <v>-28.439999999999884</v>
      </c>
      <c r="F17" s="18">
        <f>$C17*F$4-Instructions!$F$6</f>
        <v>3.560000000000116</v>
      </c>
      <c r="G17" s="18">
        <f>$C17*G$4-Instructions!$F$6</f>
        <v>35.560000000000116</v>
      </c>
      <c r="H17" s="18">
        <f>$C17*H$4-Instructions!$F$6</f>
        <v>67.560000000000173</v>
      </c>
      <c r="I17" s="18">
        <f>$C17*I$4-Instructions!$F$6</f>
        <v>99.560000000000173</v>
      </c>
      <c r="J17" s="18">
        <f>$C17*J$4-Instructions!$F$6</f>
        <v>131.56000000000023</v>
      </c>
      <c r="K17" s="18">
        <f>$C17*K$4-Instructions!$F$6</f>
        <v>163.56000000000023</v>
      </c>
      <c r="L17" s="18">
        <f>$C17*L$4-Instructions!$F$6</f>
        <v>195.56000000000023</v>
      </c>
      <c r="M17" s="18">
        <f>$C17*M$4-Instructions!$F$6</f>
        <v>227.56000000000023</v>
      </c>
      <c r="N17" s="18">
        <f>$C17*N$4-Instructions!$F$6</f>
        <v>259.56000000000023</v>
      </c>
    </row>
    <row r="18" spans="2:14" ht="15.75" x14ac:dyDescent="0.25">
      <c r="B18" s="2"/>
      <c r="C18" s="20">
        <f t="shared" si="1"/>
        <v>6.6000000000000023</v>
      </c>
      <c r="D18" s="18">
        <f>$C18*D$4-Instructions!$F$6</f>
        <v>-50.439999999999884</v>
      </c>
      <c r="E18" s="18">
        <f>$C18*E$4-Instructions!$F$6</f>
        <v>-17.439999999999884</v>
      </c>
      <c r="F18" s="18">
        <f>$C18*F$4-Instructions!$F$6</f>
        <v>15.560000000000116</v>
      </c>
      <c r="G18" s="18">
        <f>$C18*G$4-Instructions!$F$6</f>
        <v>48.560000000000173</v>
      </c>
      <c r="H18" s="18">
        <f>$C18*H$4-Instructions!$F$6</f>
        <v>81.560000000000173</v>
      </c>
      <c r="I18" s="18">
        <f>$C18*I$4-Instructions!$F$6</f>
        <v>114.56000000000017</v>
      </c>
      <c r="J18" s="18">
        <f>$C18*J$4-Instructions!$F$6</f>
        <v>147.56000000000023</v>
      </c>
      <c r="K18" s="18">
        <f>$C18*K$4-Instructions!$F$6</f>
        <v>180.56000000000023</v>
      </c>
      <c r="L18" s="18">
        <f>$C18*L$4-Instructions!$F$6</f>
        <v>213.56000000000023</v>
      </c>
      <c r="M18" s="18">
        <f>$C18*M$4-Instructions!$F$6</f>
        <v>246.56000000000023</v>
      </c>
      <c r="N18" s="18">
        <f>$C18*N$4-Instructions!$F$6</f>
        <v>279.56000000000023</v>
      </c>
    </row>
    <row r="19" spans="2:14" ht="15.75" x14ac:dyDescent="0.25">
      <c r="B19" s="2"/>
      <c r="C19" s="20">
        <f t="shared" si="1"/>
        <v>6.8000000000000025</v>
      </c>
      <c r="D19" s="18">
        <f>$C19*D$4-Instructions!$F$6</f>
        <v>-40.439999999999884</v>
      </c>
      <c r="E19" s="18">
        <f>$C19*E$4-Instructions!$F$6</f>
        <v>-6.439999999999884</v>
      </c>
      <c r="F19" s="18">
        <f>$C19*F$4-Instructions!$F$6</f>
        <v>27.560000000000173</v>
      </c>
      <c r="G19" s="18">
        <f>$C19*G$4-Instructions!$F$6</f>
        <v>61.560000000000173</v>
      </c>
      <c r="H19" s="18">
        <f>$C19*H$4-Instructions!$F$6</f>
        <v>95.560000000000173</v>
      </c>
      <c r="I19" s="18">
        <f>$C19*I$4-Instructions!$F$6</f>
        <v>129.56000000000017</v>
      </c>
      <c r="J19" s="18">
        <f>$C19*J$4-Instructions!$F$6</f>
        <v>163.56000000000023</v>
      </c>
      <c r="K19" s="18">
        <f>$C19*K$4-Instructions!$F$6</f>
        <v>197.56000000000023</v>
      </c>
      <c r="L19" s="18">
        <f>$C19*L$4-Instructions!$F$6</f>
        <v>231.56000000000023</v>
      </c>
      <c r="M19" s="18">
        <f>$C19*M$4-Instructions!$F$6</f>
        <v>265.56000000000023</v>
      </c>
      <c r="N19" s="18">
        <f>$C19*N$4-Instructions!$F$6</f>
        <v>299.56000000000023</v>
      </c>
    </row>
    <row r="20" spans="2:14" ht="16.5" thickBot="1" x14ac:dyDescent="0.3">
      <c r="B20" s="4"/>
      <c r="C20" s="22">
        <f t="shared" si="1"/>
        <v>7.0000000000000027</v>
      </c>
      <c r="D20" s="23">
        <f>$C20*D$4-Instructions!$F$6</f>
        <v>-30.439999999999884</v>
      </c>
      <c r="E20" s="23">
        <f>$C20*E$4-Instructions!$F$6</f>
        <v>4.5600000000001728</v>
      </c>
      <c r="F20" s="23">
        <f>$C20*F$4-Instructions!$F$6</f>
        <v>39.560000000000173</v>
      </c>
      <c r="G20" s="23">
        <f>$C20*G$4-Instructions!$F$6</f>
        <v>74.560000000000173</v>
      </c>
      <c r="H20" s="23">
        <f>$C20*H$4-Instructions!$F$6</f>
        <v>109.56000000000017</v>
      </c>
      <c r="I20" s="23">
        <f>$C20*I$4-Instructions!$F$6</f>
        <v>144.56000000000023</v>
      </c>
      <c r="J20" s="23">
        <f>$C20*J$4-Instructions!$F$6</f>
        <v>179.56000000000023</v>
      </c>
      <c r="K20" s="23">
        <f>$C20*K$4-Instructions!$F$6</f>
        <v>214.56000000000023</v>
      </c>
      <c r="L20" s="23">
        <f>$C20*L$4-Instructions!$F$6</f>
        <v>249.56000000000023</v>
      </c>
      <c r="M20" s="23">
        <f>$C20*M$4-Instructions!$F$6</f>
        <v>284.56000000000023</v>
      </c>
      <c r="N20" s="23">
        <f>$C20*N$4-Instructions!$F$6</f>
        <v>319.56000000000023</v>
      </c>
    </row>
    <row r="21" spans="2:14" s="15" customFormat="1" ht="15.75" x14ac:dyDescent="0.25">
      <c r="B21" s="12"/>
      <c r="C21" s="13"/>
      <c r="D21" s="14"/>
      <c r="E21" s="14"/>
      <c r="F21" s="14"/>
      <c r="G21" s="14"/>
      <c r="H21" s="14"/>
      <c r="I21" s="14"/>
      <c r="J21" s="14"/>
      <c r="K21" s="14"/>
      <c r="L21" s="14"/>
      <c r="M21" s="14"/>
      <c r="N21" s="14"/>
    </row>
    <row r="22" spans="2:14" ht="15" customHeight="1" x14ac:dyDescent="0.25">
      <c r="B22" s="33" t="s">
        <v>14</v>
      </c>
      <c r="C22" s="34"/>
      <c r="D22" s="34"/>
      <c r="E22" s="34"/>
      <c r="F22" s="34"/>
      <c r="G22" s="34"/>
      <c r="H22" s="34"/>
      <c r="I22" s="34"/>
      <c r="J22" s="34"/>
      <c r="K22" s="34"/>
      <c r="L22" s="34"/>
      <c r="M22" s="34"/>
      <c r="N22" s="35"/>
    </row>
    <row r="23" spans="2:14" ht="15" customHeight="1" x14ac:dyDescent="0.25">
      <c r="B23" s="36"/>
      <c r="C23" s="37"/>
      <c r="D23" s="37"/>
      <c r="E23" s="37"/>
      <c r="F23" s="37"/>
      <c r="G23" s="37"/>
      <c r="H23" s="37"/>
      <c r="I23" s="37"/>
      <c r="J23" s="37"/>
      <c r="K23" s="37"/>
      <c r="L23" s="37"/>
      <c r="M23" s="37"/>
      <c r="N23" s="38"/>
    </row>
  </sheetData>
  <mergeCells count="3">
    <mergeCell ref="D3:N3"/>
    <mergeCell ref="B1:N1"/>
    <mergeCell ref="B22:N23"/>
  </mergeCells>
  <pageMargins left="0.7" right="0.7" top="0.75" bottom="0.75" header="0.3" footer="0.3"/>
  <pageSetup scale="87"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4" operator="lessThan" id="{DA2802E6-9778-4C31-A1A5-0D95C75C0B60}">
            <xm:f>Instructions!$F$6</xm:f>
            <x14:dxf>
              <font>
                <b/>
                <i/>
                <color rgb="FFFF0000"/>
              </font>
            </x14:dxf>
          </x14:cfRule>
          <xm:sqref>D21:N21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23"/>
  <sheetViews>
    <sheetView showGridLines="0" zoomScaleNormal="100" workbookViewId="0">
      <selection activeCell="R28" sqref="R28"/>
    </sheetView>
  </sheetViews>
  <sheetFormatPr defaultRowHeight="15" x14ac:dyDescent="0.25"/>
  <cols>
    <col min="1" max="1" width="1.42578125" customWidth="1"/>
    <col min="2" max="14" width="10.7109375" customWidth="1"/>
  </cols>
  <sheetData>
    <row r="1" spans="2:14" ht="34.5" x14ac:dyDescent="0.45">
      <c r="B1" s="39" t="s">
        <v>18</v>
      </c>
      <c r="C1" s="39"/>
      <c r="D1" s="39"/>
      <c r="E1" s="39"/>
      <c r="F1" s="39"/>
      <c r="G1" s="39"/>
      <c r="H1" s="39"/>
      <c r="I1" s="39"/>
      <c r="J1" s="39"/>
      <c r="K1" s="39"/>
      <c r="L1" s="39"/>
      <c r="M1" s="39"/>
      <c r="N1" s="39"/>
    </row>
    <row r="2" spans="2:14" ht="3.75" customHeight="1" x14ac:dyDescent="0.25">
      <c r="C2" s="2"/>
      <c r="D2" s="2"/>
      <c r="E2" s="2"/>
      <c r="F2" s="2"/>
      <c r="G2" s="2"/>
      <c r="H2" s="2"/>
      <c r="I2" s="2"/>
      <c r="J2" s="2"/>
      <c r="K2" s="2"/>
      <c r="L2" s="2"/>
      <c r="M2" s="2"/>
      <c r="N2" s="2"/>
    </row>
    <row r="3" spans="2:14" ht="15.75" x14ac:dyDescent="0.25">
      <c r="B3" s="3"/>
      <c r="C3" s="3"/>
      <c r="D3" s="31" t="s">
        <v>2</v>
      </c>
      <c r="E3" s="31"/>
      <c r="F3" s="31"/>
      <c r="G3" s="31"/>
      <c r="H3" s="31"/>
      <c r="I3" s="31"/>
      <c r="J3" s="31"/>
      <c r="K3" s="31"/>
      <c r="L3" s="31"/>
      <c r="M3" s="31"/>
      <c r="N3" s="31"/>
    </row>
    <row r="4" spans="2:14" ht="16.5" thickBot="1" x14ac:dyDescent="0.3">
      <c r="B4" s="4"/>
      <c r="C4" s="5"/>
      <c r="D4" s="9">
        <v>750</v>
      </c>
      <c r="E4" s="9">
        <f>+D4+50</f>
        <v>800</v>
      </c>
      <c r="F4" s="9">
        <f t="shared" ref="F4:N4" si="0">+E4+50</f>
        <v>850</v>
      </c>
      <c r="G4" s="9">
        <f t="shared" si="0"/>
        <v>900</v>
      </c>
      <c r="H4" s="9">
        <f t="shared" si="0"/>
        <v>950</v>
      </c>
      <c r="I4" s="9">
        <f t="shared" si="0"/>
        <v>1000</v>
      </c>
      <c r="J4" s="9">
        <f t="shared" si="0"/>
        <v>1050</v>
      </c>
      <c r="K4" s="9">
        <f t="shared" si="0"/>
        <v>1100</v>
      </c>
      <c r="L4" s="9">
        <f t="shared" si="0"/>
        <v>1150</v>
      </c>
      <c r="M4" s="9">
        <f t="shared" si="0"/>
        <v>1200</v>
      </c>
      <c r="N4" s="9">
        <f t="shared" si="0"/>
        <v>1250</v>
      </c>
    </row>
    <row r="5" spans="2:14" ht="15.75" x14ac:dyDescent="0.25">
      <c r="B5" s="2"/>
      <c r="C5" s="19">
        <v>66</v>
      </c>
      <c r="D5" s="18">
        <f>$C5/100*D$4-Instructions!$F$7</f>
        <v>-269.25</v>
      </c>
      <c r="E5" s="18">
        <f>$C5/100*E$4-Instructions!$F$7</f>
        <v>-236.25</v>
      </c>
      <c r="F5" s="18">
        <f>$C5/100*F$4-Instructions!$F$7</f>
        <v>-203.25</v>
      </c>
      <c r="G5" s="18">
        <f>$C5/100*G$4-Instructions!$F$7</f>
        <v>-170.25</v>
      </c>
      <c r="H5" s="18">
        <f>$C5/100*H$4-Instructions!$F$7</f>
        <v>-137.25</v>
      </c>
      <c r="I5" s="18">
        <f>$C5/100*I$4-Instructions!$F$7</f>
        <v>-104.25</v>
      </c>
      <c r="J5" s="18">
        <f>$C5/100*J$4-Instructions!$F$7</f>
        <v>-71.25</v>
      </c>
      <c r="K5" s="18">
        <f>$C5/100*K$4-Instructions!$F$7</f>
        <v>-38.25</v>
      </c>
      <c r="L5" s="18">
        <f>$C5/100*L$4-Instructions!$F$7</f>
        <v>-5.25</v>
      </c>
      <c r="M5" s="18">
        <f>$C5/100*M$4-Instructions!$F$7</f>
        <v>27.75</v>
      </c>
      <c r="N5" s="18">
        <f>$C5/100*N$4-Instructions!$F$7</f>
        <v>60.75</v>
      </c>
    </row>
    <row r="6" spans="2:14" ht="15.75" x14ac:dyDescent="0.25">
      <c r="B6" s="2"/>
      <c r="C6" s="20">
        <f>C5+1</f>
        <v>67</v>
      </c>
      <c r="D6" s="18">
        <f>$C6/100*D$4-Instructions!$F$7</f>
        <v>-261.74999999999994</v>
      </c>
      <c r="E6" s="18">
        <f>$C6/100*E$4-Instructions!$F$7</f>
        <v>-228.25</v>
      </c>
      <c r="F6" s="18">
        <f>$C6/100*F$4-Instructions!$F$7</f>
        <v>-194.75</v>
      </c>
      <c r="G6" s="18">
        <f>$C6/100*G$4-Instructions!$F$7</f>
        <v>-161.25</v>
      </c>
      <c r="H6" s="18">
        <f>$C6/100*H$4-Instructions!$F$7</f>
        <v>-127.75</v>
      </c>
      <c r="I6" s="18">
        <f>$C6/100*I$4-Instructions!$F$7</f>
        <v>-94.25</v>
      </c>
      <c r="J6" s="18">
        <f>$C6/100*J$4-Instructions!$F$7</f>
        <v>-60.75</v>
      </c>
      <c r="K6" s="18">
        <f>$C6/100*K$4-Instructions!$F$7</f>
        <v>-27.25</v>
      </c>
      <c r="L6" s="18">
        <f>$C6/100*L$4-Instructions!$F$7</f>
        <v>6.25</v>
      </c>
      <c r="M6" s="18">
        <f>$C6/100*M$4-Instructions!$F$7</f>
        <v>39.75</v>
      </c>
      <c r="N6" s="18">
        <f>$C6/100*N$4-Instructions!$F$7</f>
        <v>73.25</v>
      </c>
    </row>
    <row r="7" spans="2:14" ht="15.75" x14ac:dyDescent="0.25">
      <c r="B7" s="2"/>
      <c r="C7" s="20">
        <f t="shared" ref="C7:C20" si="1">C6+1</f>
        <v>68</v>
      </c>
      <c r="D7" s="18">
        <f>$C7/100*D$4-Instructions!$F$7</f>
        <v>-254.24999999999994</v>
      </c>
      <c r="E7" s="18">
        <f>$C7/100*E$4-Instructions!$F$7</f>
        <v>-220.25</v>
      </c>
      <c r="F7" s="18">
        <f>$C7/100*F$4-Instructions!$F$7</f>
        <v>-186.25</v>
      </c>
      <c r="G7" s="18">
        <f>$C7/100*G$4-Instructions!$F$7</f>
        <v>-152.25</v>
      </c>
      <c r="H7" s="18">
        <f>$C7/100*H$4-Instructions!$F$7</f>
        <v>-118.25</v>
      </c>
      <c r="I7" s="18">
        <f>$C7/100*I$4-Instructions!$F$7</f>
        <v>-84.25</v>
      </c>
      <c r="J7" s="18">
        <f>$C7/100*J$4-Instructions!$F$7</f>
        <v>-50.25</v>
      </c>
      <c r="K7" s="18">
        <f>$C7/100*K$4-Instructions!$F$7</f>
        <v>-16.25</v>
      </c>
      <c r="L7" s="18">
        <f>$C7/100*L$4-Instructions!$F$7</f>
        <v>17.75</v>
      </c>
      <c r="M7" s="18">
        <f>$C7/100*M$4-Instructions!$F$7</f>
        <v>51.750000000000114</v>
      </c>
      <c r="N7" s="18">
        <f>$C7/100*N$4-Instructions!$F$7</f>
        <v>85.750000000000114</v>
      </c>
    </row>
    <row r="8" spans="2:14" ht="15.75" x14ac:dyDescent="0.25">
      <c r="B8" s="2"/>
      <c r="C8" s="20">
        <f t="shared" si="1"/>
        <v>69</v>
      </c>
      <c r="D8" s="18">
        <f>$C8/100*D$4-Instructions!$F$7</f>
        <v>-246.75</v>
      </c>
      <c r="E8" s="18">
        <f>$C8/100*E$4-Instructions!$F$7</f>
        <v>-212.25</v>
      </c>
      <c r="F8" s="18">
        <f>$C8/100*F$4-Instructions!$F$7</f>
        <v>-177.75</v>
      </c>
      <c r="G8" s="18">
        <f>$C8/100*G$4-Instructions!$F$7</f>
        <v>-143.25</v>
      </c>
      <c r="H8" s="18">
        <f>$C8/100*H$4-Instructions!$F$7</f>
        <v>-108.75</v>
      </c>
      <c r="I8" s="18">
        <f>$C8/100*I$4-Instructions!$F$7</f>
        <v>-74.25</v>
      </c>
      <c r="J8" s="18">
        <f>$C8/100*J$4-Instructions!$F$7</f>
        <v>-39.75</v>
      </c>
      <c r="K8" s="18">
        <f>$C8/100*K$4-Instructions!$F$7</f>
        <v>-5.2500000000001137</v>
      </c>
      <c r="L8" s="18">
        <f>$C8/100*L$4-Instructions!$F$7</f>
        <v>29.249999999999886</v>
      </c>
      <c r="M8" s="18">
        <f>$C8/100*M$4-Instructions!$F$7</f>
        <v>63.749999999999886</v>
      </c>
      <c r="N8" s="18">
        <f>$C8/100*N$4-Instructions!$F$7</f>
        <v>98.249999999999886</v>
      </c>
    </row>
    <row r="9" spans="2:14" ht="15.75" x14ac:dyDescent="0.25">
      <c r="B9" s="2"/>
      <c r="C9" s="20">
        <f t="shared" si="1"/>
        <v>70</v>
      </c>
      <c r="D9" s="18">
        <f>$C9/100*D$4-Instructions!$F$7</f>
        <v>-239.25</v>
      </c>
      <c r="E9" s="18">
        <f>$C9/100*E$4-Instructions!$F$7</f>
        <v>-204.25</v>
      </c>
      <c r="F9" s="18">
        <f>$C9/100*F$4-Instructions!$F$7</f>
        <v>-169.25</v>
      </c>
      <c r="G9" s="18">
        <f>$C9/100*G$4-Instructions!$F$7</f>
        <v>-134.25</v>
      </c>
      <c r="H9" s="18">
        <f>$C9/100*H$4-Instructions!$F$7</f>
        <v>-99.25</v>
      </c>
      <c r="I9" s="18">
        <f>$C9/100*I$4-Instructions!$F$7</f>
        <v>-64.25</v>
      </c>
      <c r="J9" s="18">
        <f>$C9/100*J$4-Instructions!$F$7</f>
        <v>-29.25</v>
      </c>
      <c r="K9" s="18">
        <f>$C9/100*K$4-Instructions!$F$7</f>
        <v>5.75</v>
      </c>
      <c r="L9" s="18">
        <f>$C9/100*L$4-Instructions!$F$7</f>
        <v>40.75</v>
      </c>
      <c r="M9" s="18">
        <f>$C9/100*M$4-Instructions!$F$7</f>
        <v>75.75</v>
      </c>
      <c r="N9" s="18">
        <f>$C9/100*N$4-Instructions!$F$7</f>
        <v>110.75</v>
      </c>
    </row>
    <row r="10" spans="2:14" ht="15.75" x14ac:dyDescent="0.25">
      <c r="B10" s="2"/>
      <c r="C10" s="20">
        <f t="shared" si="1"/>
        <v>71</v>
      </c>
      <c r="D10" s="18">
        <f>$C10/100*D$4-Instructions!$F$7</f>
        <v>-231.75</v>
      </c>
      <c r="E10" s="18">
        <f>$C10/100*E$4-Instructions!$F$7</f>
        <v>-196.25</v>
      </c>
      <c r="F10" s="18">
        <f>$C10/100*F$4-Instructions!$F$7</f>
        <v>-160.75</v>
      </c>
      <c r="G10" s="18">
        <f>$C10/100*G$4-Instructions!$F$7</f>
        <v>-125.25</v>
      </c>
      <c r="H10" s="18">
        <f>$C10/100*H$4-Instructions!$F$7</f>
        <v>-89.75</v>
      </c>
      <c r="I10" s="18">
        <f>$C10/100*I$4-Instructions!$F$7</f>
        <v>-54.25</v>
      </c>
      <c r="J10" s="18">
        <f>$C10/100*J$4-Instructions!$F$7</f>
        <v>-18.75</v>
      </c>
      <c r="K10" s="18">
        <f>$C10/100*K$4-Instructions!$F$7</f>
        <v>16.75</v>
      </c>
      <c r="L10" s="18">
        <f>$C10/100*L$4-Instructions!$F$7</f>
        <v>52.25</v>
      </c>
      <c r="M10" s="18">
        <f>$C10/100*M$4-Instructions!$F$7</f>
        <v>87.75</v>
      </c>
      <c r="N10" s="18">
        <f>$C10/100*N$4-Instructions!$F$7</f>
        <v>123.25</v>
      </c>
    </row>
    <row r="11" spans="2:14" ht="15.75" x14ac:dyDescent="0.25">
      <c r="B11" s="2"/>
      <c r="C11" s="20">
        <f t="shared" si="1"/>
        <v>72</v>
      </c>
      <c r="D11" s="18">
        <f>$C11/100*D$4-Instructions!$F$7</f>
        <v>-224.25</v>
      </c>
      <c r="E11" s="18">
        <f>$C11/100*E$4-Instructions!$F$7</f>
        <v>-188.25</v>
      </c>
      <c r="F11" s="18">
        <f>$C11/100*F$4-Instructions!$F$7</f>
        <v>-152.25</v>
      </c>
      <c r="G11" s="18">
        <f>$C11/100*G$4-Instructions!$F$7</f>
        <v>-116.25</v>
      </c>
      <c r="H11" s="18">
        <f>$C11/100*H$4-Instructions!$F$7</f>
        <v>-80.25</v>
      </c>
      <c r="I11" s="18">
        <f>$C11/100*I$4-Instructions!$F$7</f>
        <v>-44.25</v>
      </c>
      <c r="J11" s="18">
        <f>$C11/100*J$4-Instructions!$F$7</f>
        <v>-8.25</v>
      </c>
      <c r="K11" s="18">
        <f>$C11/100*K$4-Instructions!$F$7</f>
        <v>27.75</v>
      </c>
      <c r="L11" s="18">
        <f>$C11/100*L$4-Instructions!$F$7</f>
        <v>63.75</v>
      </c>
      <c r="M11" s="18">
        <f>$C11/100*M$4-Instructions!$F$7</f>
        <v>99.75</v>
      </c>
      <c r="N11" s="18">
        <f>$C11/100*N$4-Instructions!$F$7</f>
        <v>135.75</v>
      </c>
    </row>
    <row r="12" spans="2:14" ht="15.75" x14ac:dyDescent="0.25">
      <c r="B12" s="1" t="s">
        <v>1</v>
      </c>
      <c r="C12" s="20">
        <f t="shared" si="1"/>
        <v>73</v>
      </c>
      <c r="D12" s="18">
        <f>$C12/100*D$4-Instructions!$F$7</f>
        <v>-216.75</v>
      </c>
      <c r="E12" s="18">
        <f>$C12/100*E$4-Instructions!$F$7</f>
        <v>-180.25</v>
      </c>
      <c r="F12" s="18">
        <f>$C12/100*F$4-Instructions!$F$7</f>
        <v>-143.75</v>
      </c>
      <c r="G12" s="18">
        <f>$C12/100*G$4-Instructions!$F$7</f>
        <v>-107.25</v>
      </c>
      <c r="H12" s="18">
        <f>$C12/100*H$4-Instructions!$F$7</f>
        <v>-70.75</v>
      </c>
      <c r="I12" s="18">
        <f>$C12/100*I$4-Instructions!$F$7</f>
        <v>-34.25</v>
      </c>
      <c r="J12" s="18">
        <f>$C12/100*J$4-Instructions!$F$7</f>
        <v>2.25</v>
      </c>
      <c r="K12" s="18">
        <f>$C12/100*K$4-Instructions!$F$7</f>
        <v>38.75</v>
      </c>
      <c r="L12" s="18">
        <f>$C12/100*L$4-Instructions!$F$7</f>
        <v>75.25</v>
      </c>
      <c r="M12" s="18">
        <f>$C12/100*M$4-Instructions!$F$7</f>
        <v>111.75</v>
      </c>
      <c r="N12" s="18">
        <f>$C12/100*N$4-Instructions!$F$7</f>
        <v>148.25</v>
      </c>
    </row>
    <row r="13" spans="2:14" ht="15.75" x14ac:dyDescent="0.25">
      <c r="B13" s="6" t="s">
        <v>3</v>
      </c>
      <c r="C13" s="20">
        <f t="shared" si="1"/>
        <v>74</v>
      </c>
      <c r="D13" s="18">
        <f>$C13/100*D$4-Instructions!$F$7</f>
        <v>-209.25</v>
      </c>
      <c r="E13" s="18">
        <f>$C13/100*E$4-Instructions!$F$7</f>
        <v>-172.25</v>
      </c>
      <c r="F13" s="18">
        <f>$C13/100*F$4-Instructions!$F$7</f>
        <v>-135.25</v>
      </c>
      <c r="G13" s="18">
        <f>$C13/100*G$4-Instructions!$F$7</f>
        <v>-98.25</v>
      </c>
      <c r="H13" s="18">
        <f>$C13/100*H$4-Instructions!$F$7</f>
        <v>-61.25</v>
      </c>
      <c r="I13" s="18">
        <f>$C13/100*I$4-Instructions!$F$7</f>
        <v>-24.25</v>
      </c>
      <c r="J13" s="18">
        <f>$C13/100*J$4-Instructions!$F$7</f>
        <v>12.75</v>
      </c>
      <c r="K13" s="18">
        <f>$C13/100*K$4-Instructions!$F$7</f>
        <v>49.75</v>
      </c>
      <c r="L13" s="18">
        <f>$C13/100*L$4-Instructions!$F$7</f>
        <v>86.75</v>
      </c>
      <c r="M13" s="18">
        <f>$C13/100*M$4-Instructions!$F$7</f>
        <v>123.75</v>
      </c>
      <c r="N13" s="18">
        <f>$C13/100*N$4-Instructions!$F$7</f>
        <v>160.75</v>
      </c>
    </row>
    <row r="14" spans="2:14" ht="15.75" x14ac:dyDescent="0.25">
      <c r="B14" s="2"/>
      <c r="C14" s="20">
        <f t="shared" si="1"/>
        <v>75</v>
      </c>
      <c r="D14" s="18">
        <f>$C14/100*D$4-Instructions!$F$7</f>
        <v>-201.75</v>
      </c>
      <c r="E14" s="18">
        <f>$C14/100*E$4-Instructions!$F$7</f>
        <v>-164.25</v>
      </c>
      <c r="F14" s="18">
        <f>$C14/100*F$4-Instructions!$F$7</f>
        <v>-126.75</v>
      </c>
      <c r="G14" s="18">
        <f>$C14/100*G$4-Instructions!$F$7</f>
        <v>-89.25</v>
      </c>
      <c r="H14" s="18">
        <f>$C14/100*H$4-Instructions!$F$7</f>
        <v>-51.75</v>
      </c>
      <c r="I14" s="18">
        <f>$C14/100*I$4-Instructions!$F$7</f>
        <v>-14.25</v>
      </c>
      <c r="J14" s="18">
        <f>$C14/100*J$4-Instructions!$F$7</f>
        <v>23.25</v>
      </c>
      <c r="K14" s="18">
        <f>$C14/100*K$4-Instructions!$F$7</f>
        <v>60.75</v>
      </c>
      <c r="L14" s="18">
        <f>$C14/100*L$4-Instructions!$F$7</f>
        <v>98.25</v>
      </c>
      <c r="M14" s="18">
        <f>$C14/100*M$4-Instructions!$F$7</f>
        <v>135.75</v>
      </c>
      <c r="N14" s="18">
        <f>$C14/100*N$4-Instructions!$F$7</f>
        <v>173.25</v>
      </c>
    </row>
    <row r="15" spans="2:14" ht="15.75" x14ac:dyDescent="0.25">
      <c r="B15" s="2"/>
      <c r="C15" s="20">
        <f t="shared" si="1"/>
        <v>76</v>
      </c>
      <c r="D15" s="18">
        <f>$C15/100*D$4-Instructions!$F$7</f>
        <v>-194.25</v>
      </c>
      <c r="E15" s="18">
        <f>$C15/100*E$4-Instructions!$F$7</f>
        <v>-156.25</v>
      </c>
      <c r="F15" s="18">
        <f>$C15/100*F$4-Instructions!$F$7</f>
        <v>-118.25</v>
      </c>
      <c r="G15" s="18">
        <f>$C15/100*G$4-Instructions!$F$7</f>
        <v>-80.25</v>
      </c>
      <c r="H15" s="18">
        <f>$C15/100*H$4-Instructions!$F$7</f>
        <v>-42.25</v>
      </c>
      <c r="I15" s="18">
        <f>$C15/100*I$4-Instructions!$F$7</f>
        <v>-4.25</v>
      </c>
      <c r="J15" s="18">
        <f>$C15/100*J$4-Instructions!$F$7</f>
        <v>33.75</v>
      </c>
      <c r="K15" s="18">
        <f>$C15/100*K$4-Instructions!$F$7</f>
        <v>71.75</v>
      </c>
      <c r="L15" s="18">
        <f>$C15/100*L$4-Instructions!$F$7</f>
        <v>109.75</v>
      </c>
      <c r="M15" s="18">
        <f>$C15/100*M$4-Instructions!$F$7</f>
        <v>147.75</v>
      </c>
      <c r="N15" s="18">
        <f>$C15/100*N$4-Instructions!$F$7</f>
        <v>185.75</v>
      </c>
    </row>
    <row r="16" spans="2:14" ht="15.75" x14ac:dyDescent="0.25">
      <c r="B16" s="2"/>
      <c r="C16" s="20">
        <f t="shared" si="1"/>
        <v>77</v>
      </c>
      <c r="D16" s="18">
        <f>$C16/100*D$4-Instructions!$F$7</f>
        <v>-186.75</v>
      </c>
      <c r="E16" s="18">
        <f>$C16/100*E$4-Instructions!$F$7</f>
        <v>-148.25</v>
      </c>
      <c r="F16" s="18">
        <f>$C16/100*F$4-Instructions!$F$7</f>
        <v>-109.75</v>
      </c>
      <c r="G16" s="18">
        <f>$C16/100*G$4-Instructions!$F$7</f>
        <v>-71.25</v>
      </c>
      <c r="H16" s="18">
        <f>$C16/100*H$4-Instructions!$F$7</f>
        <v>-32.75</v>
      </c>
      <c r="I16" s="18">
        <f>$C16/100*I$4-Instructions!$F$7</f>
        <v>5.75</v>
      </c>
      <c r="J16" s="18">
        <f>$C16/100*J$4-Instructions!$F$7</f>
        <v>44.25</v>
      </c>
      <c r="K16" s="18">
        <f>$C16/100*K$4-Instructions!$F$7</f>
        <v>82.75</v>
      </c>
      <c r="L16" s="18">
        <f>$C16/100*L$4-Instructions!$F$7</f>
        <v>121.25</v>
      </c>
      <c r="M16" s="18">
        <f>$C16/100*M$4-Instructions!$F$7</f>
        <v>159.75</v>
      </c>
      <c r="N16" s="18">
        <f>$C16/100*N$4-Instructions!$F$7</f>
        <v>198.25</v>
      </c>
    </row>
    <row r="17" spans="2:14" ht="15.75" x14ac:dyDescent="0.25">
      <c r="B17" s="2"/>
      <c r="C17" s="20">
        <f t="shared" si="1"/>
        <v>78</v>
      </c>
      <c r="D17" s="18">
        <f>$C17/100*D$4-Instructions!$F$7</f>
        <v>-179.25</v>
      </c>
      <c r="E17" s="18">
        <f>$C17/100*E$4-Instructions!$F$7</f>
        <v>-140.25</v>
      </c>
      <c r="F17" s="18">
        <f>$C17/100*F$4-Instructions!$F$7</f>
        <v>-101.25</v>
      </c>
      <c r="G17" s="18">
        <f>$C17/100*G$4-Instructions!$F$7</f>
        <v>-62.25</v>
      </c>
      <c r="H17" s="18">
        <f>$C17/100*H$4-Instructions!$F$7</f>
        <v>-23.25</v>
      </c>
      <c r="I17" s="18">
        <f>$C17/100*I$4-Instructions!$F$7</f>
        <v>15.75</v>
      </c>
      <c r="J17" s="18">
        <f>$C17/100*J$4-Instructions!$F$7</f>
        <v>54.75</v>
      </c>
      <c r="K17" s="18">
        <f>$C17/100*K$4-Instructions!$F$7</f>
        <v>93.75</v>
      </c>
      <c r="L17" s="18">
        <f>$C17/100*L$4-Instructions!$F$7</f>
        <v>132.75</v>
      </c>
      <c r="M17" s="18">
        <f>$C17/100*M$4-Instructions!$F$7</f>
        <v>171.75</v>
      </c>
      <c r="N17" s="18">
        <f>$C17/100*N$4-Instructions!$F$7</f>
        <v>210.75</v>
      </c>
    </row>
    <row r="18" spans="2:14" ht="15.75" x14ac:dyDescent="0.25">
      <c r="B18" s="2"/>
      <c r="C18" s="20">
        <f t="shared" si="1"/>
        <v>79</v>
      </c>
      <c r="D18" s="18">
        <f>$C18/100*D$4-Instructions!$F$7</f>
        <v>-171.75</v>
      </c>
      <c r="E18" s="18">
        <f>$C18/100*E$4-Instructions!$F$7</f>
        <v>-132.25</v>
      </c>
      <c r="F18" s="18">
        <f>$C18/100*F$4-Instructions!$F$7</f>
        <v>-92.75</v>
      </c>
      <c r="G18" s="18">
        <f>$C18/100*G$4-Instructions!$F$7</f>
        <v>-53.25</v>
      </c>
      <c r="H18" s="18">
        <f>$C18/100*H$4-Instructions!$F$7</f>
        <v>-13.75</v>
      </c>
      <c r="I18" s="18">
        <f>$C18/100*I$4-Instructions!$F$7</f>
        <v>25.75</v>
      </c>
      <c r="J18" s="18">
        <f>$C18/100*J$4-Instructions!$F$7</f>
        <v>65.25</v>
      </c>
      <c r="K18" s="18">
        <f>$C18/100*K$4-Instructions!$F$7</f>
        <v>104.75</v>
      </c>
      <c r="L18" s="18">
        <f>$C18/100*L$4-Instructions!$F$7</f>
        <v>144.25</v>
      </c>
      <c r="M18" s="18">
        <f>$C18/100*M$4-Instructions!$F$7</f>
        <v>183.75</v>
      </c>
      <c r="N18" s="18">
        <f>$C18/100*N$4-Instructions!$F$7</f>
        <v>223.25</v>
      </c>
    </row>
    <row r="19" spans="2:14" ht="15.75" x14ac:dyDescent="0.25">
      <c r="B19" s="2"/>
      <c r="C19" s="20">
        <f t="shared" si="1"/>
        <v>80</v>
      </c>
      <c r="D19" s="18">
        <f>$C19/100*D$4-Instructions!$F$7</f>
        <v>-164.25</v>
      </c>
      <c r="E19" s="18">
        <f>$C19/100*E$4-Instructions!$F$7</f>
        <v>-124.25</v>
      </c>
      <c r="F19" s="18">
        <f>$C19/100*F$4-Instructions!$F$7</f>
        <v>-84.25</v>
      </c>
      <c r="G19" s="18">
        <f>$C19/100*G$4-Instructions!$F$7</f>
        <v>-44.25</v>
      </c>
      <c r="H19" s="18">
        <f>$C19/100*H$4-Instructions!$F$7</f>
        <v>-4.25</v>
      </c>
      <c r="I19" s="18">
        <f>$C19/100*I$4-Instructions!$F$7</f>
        <v>35.75</v>
      </c>
      <c r="J19" s="18">
        <f>$C19/100*J$4-Instructions!$F$7</f>
        <v>75.75</v>
      </c>
      <c r="K19" s="18">
        <f>$C19/100*K$4-Instructions!$F$7</f>
        <v>115.75</v>
      </c>
      <c r="L19" s="18">
        <f>$C19/100*L$4-Instructions!$F$7</f>
        <v>155.75</v>
      </c>
      <c r="M19" s="18">
        <f>$C19/100*M$4-Instructions!$F$7</f>
        <v>195.75</v>
      </c>
      <c r="N19" s="18">
        <f>$C19/100*N$4-Instructions!$F$7</f>
        <v>235.75</v>
      </c>
    </row>
    <row r="20" spans="2:14" ht="16.5" thickBot="1" x14ac:dyDescent="0.3">
      <c r="B20" s="4"/>
      <c r="C20" s="20">
        <f t="shared" si="1"/>
        <v>81</v>
      </c>
      <c r="D20" s="23">
        <f>$C20/100*D$4-Instructions!$F$7</f>
        <v>-156.75</v>
      </c>
      <c r="E20" s="23">
        <f>$C20/100*E$4-Instructions!$F$7</f>
        <v>-116.25</v>
      </c>
      <c r="F20" s="23">
        <f>$C20/100*F$4-Instructions!$F$7</f>
        <v>-75.75</v>
      </c>
      <c r="G20" s="23">
        <f>$C20/100*G$4-Instructions!$F$7</f>
        <v>-35.25</v>
      </c>
      <c r="H20" s="23">
        <f>$C20/100*H$4-Instructions!$F$7</f>
        <v>5.25</v>
      </c>
      <c r="I20" s="23">
        <f>$C20/100*I$4-Instructions!$F$7</f>
        <v>45.75</v>
      </c>
      <c r="J20" s="23">
        <f>$C20/100*J$4-Instructions!$F$7</f>
        <v>86.25</v>
      </c>
      <c r="K20" s="23">
        <f>$C20/100*K$4-Instructions!$F$7</f>
        <v>126.75000000000011</v>
      </c>
      <c r="L20" s="23">
        <f>$C20/100*L$4-Instructions!$F$7</f>
        <v>167.25000000000011</v>
      </c>
      <c r="M20" s="23">
        <f>$C20/100*M$4-Instructions!$F$7</f>
        <v>207.75000000000011</v>
      </c>
      <c r="N20" s="23">
        <f>$C20/100*N$4-Instructions!$F$7</f>
        <v>248.25000000000011</v>
      </c>
    </row>
    <row r="21" spans="2:14" s="15" customFormat="1" ht="15.75" x14ac:dyDescent="0.25">
      <c r="B21" s="12"/>
      <c r="C21" s="13"/>
      <c r="D21" s="14"/>
      <c r="E21" s="14"/>
      <c r="F21" s="14"/>
      <c r="G21" s="14"/>
      <c r="H21" s="14"/>
      <c r="I21" s="14"/>
      <c r="J21" s="14"/>
      <c r="K21" s="14"/>
      <c r="L21" s="14"/>
      <c r="M21" s="14"/>
      <c r="N21" s="14"/>
    </row>
    <row r="22" spans="2:14" ht="15" customHeight="1" x14ac:dyDescent="0.25">
      <c r="B22" s="33" t="s">
        <v>14</v>
      </c>
      <c r="C22" s="34"/>
      <c r="D22" s="34"/>
      <c r="E22" s="34"/>
      <c r="F22" s="34"/>
      <c r="G22" s="34"/>
      <c r="H22" s="34"/>
      <c r="I22" s="34"/>
      <c r="J22" s="34"/>
      <c r="K22" s="34"/>
      <c r="L22" s="34"/>
      <c r="M22" s="34"/>
      <c r="N22" s="35"/>
    </row>
    <row r="23" spans="2:14" ht="15" customHeight="1" x14ac:dyDescent="0.25">
      <c r="B23" s="36"/>
      <c r="C23" s="37"/>
      <c r="D23" s="37"/>
      <c r="E23" s="37"/>
      <c r="F23" s="37"/>
      <c r="G23" s="37"/>
      <c r="H23" s="37"/>
      <c r="I23" s="37"/>
      <c r="J23" s="37"/>
      <c r="K23" s="37"/>
      <c r="L23" s="37"/>
      <c r="M23" s="37"/>
      <c r="N23" s="38"/>
    </row>
  </sheetData>
  <mergeCells count="3">
    <mergeCell ref="D3:N3"/>
    <mergeCell ref="B1:N1"/>
    <mergeCell ref="B22:N23"/>
  </mergeCells>
  <pageMargins left="0.7" right="0.7" top="0.75" bottom="0.75" header="0.3" footer="0.3"/>
  <pageSetup scale="86"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5" operator="lessThan" id="{4233E141-651A-4E1C-8382-1C8EC8556C02}">
            <xm:f>Instructions!$F$7</xm:f>
            <x14:dxf>
              <font>
                <b/>
                <i/>
                <color rgb="FFFF0000"/>
              </font>
            </x14:dxf>
          </x14:cfRule>
          <xm:sqref>D21:N21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23"/>
  <sheetViews>
    <sheetView showGridLines="0" zoomScaleNormal="100" workbookViewId="0">
      <selection activeCell="P7" sqref="P6:P7"/>
    </sheetView>
  </sheetViews>
  <sheetFormatPr defaultRowHeight="15" x14ac:dyDescent="0.25"/>
  <cols>
    <col min="1" max="1" width="2.28515625" customWidth="1"/>
    <col min="2" max="14" width="10.7109375" customWidth="1"/>
  </cols>
  <sheetData>
    <row r="1" spans="2:14" ht="34.5" x14ac:dyDescent="0.45">
      <c r="B1" s="39" t="s">
        <v>19</v>
      </c>
      <c r="C1" s="39"/>
      <c r="D1" s="39"/>
      <c r="E1" s="39"/>
      <c r="F1" s="39"/>
      <c r="G1" s="39"/>
      <c r="H1" s="39"/>
      <c r="I1" s="39"/>
      <c r="J1" s="39"/>
      <c r="K1" s="39"/>
      <c r="L1" s="39"/>
      <c r="M1" s="39"/>
      <c r="N1" s="39"/>
    </row>
    <row r="2" spans="2:14" ht="4.5" customHeight="1" x14ac:dyDescent="0.25">
      <c r="C2" s="2"/>
      <c r="D2" s="2"/>
      <c r="E2" s="2"/>
      <c r="F2" s="2"/>
      <c r="G2" s="2"/>
      <c r="H2" s="2"/>
      <c r="I2" s="2"/>
      <c r="J2" s="2"/>
      <c r="K2" s="2"/>
      <c r="L2" s="2"/>
      <c r="M2" s="2"/>
      <c r="N2" s="2"/>
    </row>
    <row r="3" spans="2:14" ht="15.75" x14ac:dyDescent="0.25">
      <c r="B3" s="3"/>
      <c r="C3" s="3"/>
      <c r="D3" s="31" t="s">
        <v>0</v>
      </c>
      <c r="E3" s="31"/>
      <c r="F3" s="31"/>
      <c r="G3" s="31"/>
      <c r="H3" s="31"/>
      <c r="I3" s="31"/>
      <c r="J3" s="31"/>
      <c r="K3" s="31"/>
      <c r="L3" s="31"/>
      <c r="M3" s="31"/>
      <c r="N3" s="31"/>
    </row>
    <row r="4" spans="2:14" ht="16.5" thickBot="1" x14ac:dyDescent="0.3">
      <c r="B4" s="4"/>
      <c r="C4" s="5"/>
      <c r="D4" s="21">
        <v>50</v>
      </c>
      <c r="E4" s="21">
        <f>+D4+10</f>
        <v>60</v>
      </c>
      <c r="F4" s="21">
        <f t="shared" ref="F4:N4" si="0">+E4+10</f>
        <v>70</v>
      </c>
      <c r="G4" s="21">
        <f t="shared" si="0"/>
        <v>80</v>
      </c>
      <c r="H4" s="21">
        <f t="shared" si="0"/>
        <v>90</v>
      </c>
      <c r="I4" s="21">
        <f t="shared" si="0"/>
        <v>100</v>
      </c>
      <c r="J4" s="21">
        <f t="shared" si="0"/>
        <v>110</v>
      </c>
      <c r="K4" s="21">
        <f t="shared" si="0"/>
        <v>120</v>
      </c>
      <c r="L4" s="21">
        <f t="shared" si="0"/>
        <v>130</v>
      </c>
      <c r="M4" s="21">
        <f t="shared" si="0"/>
        <v>140</v>
      </c>
      <c r="N4" s="21">
        <f t="shared" si="0"/>
        <v>150</v>
      </c>
    </row>
    <row r="5" spans="2:14" ht="15.75" x14ac:dyDescent="0.25">
      <c r="B5" s="2"/>
      <c r="C5" s="19">
        <v>3</v>
      </c>
      <c r="D5" s="18">
        <f>$C5*D$4-Instructions!$F$8</f>
        <v>-322.61</v>
      </c>
      <c r="E5" s="18">
        <f>$C5*E$4-Instructions!$F$8</f>
        <v>-292.61</v>
      </c>
      <c r="F5" s="18">
        <f>$C5*F$4-Instructions!$F$8</f>
        <v>-262.61</v>
      </c>
      <c r="G5" s="18">
        <f>$C5*G$4-Instructions!$F$8</f>
        <v>-232.61</v>
      </c>
      <c r="H5" s="18">
        <f>$C5*H$4-Instructions!$F$8</f>
        <v>-202.61</v>
      </c>
      <c r="I5" s="18">
        <f>$C5*I$4-Instructions!$F$8</f>
        <v>-172.61</v>
      </c>
      <c r="J5" s="18">
        <f>$C5*J$4-Instructions!$F$8</f>
        <v>-142.61000000000001</v>
      </c>
      <c r="K5" s="18">
        <f>$C5*K$4-Instructions!$F$8</f>
        <v>-112.61000000000001</v>
      </c>
      <c r="L5" s="18">
        <f>$C5*L$4-Instructions!$F$8</f>
        <v>-82.610000000000014</v>
      </c>
      <c r="M5" s="18">
        <f>$C5*M$4-Instructions!$F$8</f>
        <v>-52.610000000000014</v>
      </c>
      <c r="N5" s="18">
        <f>$C5*N$4-Instructions!$F$8</f>
        <v>-22.610000000000014</v>
      </c>
    </row>
    <row r="6" spans="2:14" ht="15.75" x14ac:dyDescent="0.25">
      <c r="B6" s="2"/>
      <c r="C6" s="20">
        <f>+C5+0.25</f>
        <v>3.25</v>
      </c>
      <c r="D6" s="18">
        <f>$C6*D$4-Instructions!$F$8</f>
        <v>-310.11</v>
      </c>
      <c r="E6" s="18">
        <f>$C6*E$4-Instructions!$F$8</f>
        <v>-277.61</v>
      </c>
      <c r="F6" s="18">
        <f>$C6*F$4-Instructions!$F$8</f>
        <v>-245.11</v>
      </c>
      <c r="G6" s="18">
        <f>$C6*G$4-Instructions!$F$8</f>
        <v>-212.61</v>
      </c>
      <c r="H6" s="18">
        <f>$C6*H$4-Instructions!$F$8</f>
        <v>-180.11</v>
      </c>
      <c r="I6" s="18">
        <f>$C6*I$4-Instructions!$F$8</f>
        <v>-147.61000000000001</v>
      </c>
      <c r="J6" s="18">
        <f>$C6*J$4-Instructions!$F$8</f>
        <v>-115.11000000000001</v>
      </c>
      <c r="K6" s="18">
        <f>$C6*K$4-Instructions!$F$8</f>
        <v>-82.610000000000014</v>
      </c>
      <c r="L6" s="18">
        <f>$C6*L$4-Instructions!$F$8</f>
        <v>-50.110000000000014</v>
      </c>
      <c r="M6" s="18">
        <f>$C6*M$4-Instructions!$F$8</f>
        <v>-17.610000000000014</v>
      </c>
      <c r="N6" s="18">
        <f>$C6*N$4-Instructions!$F$8</f>
        <v>14.889999999999986</v>
      </c>
    </row>
    <row r="7" spans="2:14" ht="15.75" x14ac:dyDescent="0.25">
      <c r="B7" s="2"/>
      <c r="C7" s="20">
        <f t="shared" ref="C7:C20" si="1">+C6+0.25</f>
        <v>3.5</v>
      </c>
      <c r="D7" s="18">
        <f>$C7*D$4-Instructions!$F$8</f>
        <v>-297.61</v>
      </c>
      <c r="E7" s="18">
        <f>$C7*E$4-Instructions!$F$8</f>
        <v>-262.61</v>
      </c>
      <c r="F7" s="18">
        <f>$C7*F$4-Instructions!$F$8</f>
        <v>-227.61</v>
      </c>
      <c r="G7" s="18">
        <f>$C7*G$4-Instructions!$F$8</f>
        <v>-192.61</v>
      </c>
      <c r="H7" s="18">
        <f>$C7*H$4-Instructions!$F$8</f>
        <v>-157.61000000000001</v>
      </c>
      <c r="I7" s="18">
        <f>$C7*I$4-Instructions!$F$8</f>
        <v>-122.61000000000001</v>
      </c>
      <c r="J7" s="18">
        <f>$C7*J$4-Instructions!$F$8</f>
        <v>-87.610000000000014</v>
      </c>
      <c r="K7" s="18">
        <f>$C7*K$4-Instructions!$F$8</f>
        <v>-52.610000000000014</v>
      </c>
      <c r="L7" s="18">
        <f>$C7*L$4-Instructions!$F$8</f>
        <v>-17.610000000000014</v>
      </c>
      <c r="M7" s="18">
        <f>$C7*M$4-Instructions!$F$8</f>
        <v>17.389999999999986</v>
      </c>
      <c r="N7" s="18">
        <f>$C7*N$4-Instructions!$F$8</f>
        <v>52.389999999999986</v>
      </c>
    </row>
    <row r="8" spans="2:14" ht="15.75" x14ac:dyDescent="0.25">
      <c r="B8" s="2"/>
      <c r="C8" s="20">
        <f t="shared" si="1"/>
        <v>3.75</v>
      </c>
      <c r="D8" s="18">
        <f>$C8*D$4-Instructions!$F$8</f>
        <v>-285.11</v>
      </c>
      <c r="E8" s="18">
        <f>$C8*E$4-Instructions!$F$8</f>
        <v>-247.61</v>
      </c>
      <c r="F8" s="18">
        <f>$C8*F$4-Instructions!$F$8</f>
        <v>-210.11</v>
      </c>
      <c r="G8" s="18">
        <f>$C8*G$4-Instructions!$F$8</f>
        <v>-172.61</v>
      </c>
      <c r="H8" s="18">
        <f>$C8*H$4-Instructions!$F$8</f>
        <v>-135.11000000000001</v>
      </c>
      <c r="I8" s="18">
        <f>$C8*I$4-Instructions!$F$8</f>
        <v>-97.610000000000014</v>
      </c>
      <c r="J8" s="18">
        <f>$C8*J$4-Instructions!$F$8</f>
        <v>-60.110000000000014</v>
      </c>
      <c r="K8" s="18">
        <f>$C8*K$4-Instructions!$F$8</f>
        <v>-22.610000000000014</v>
      </c>
      <c r="L8" s="18">
        <f>$C8*L$4-Instructions!$F$8</f>
        <v>14.889999999999986</v>
      </c>
      <c r="M8" s="18">
        <f>$C8*M$4-Instructions!$F$8</f>
        <v>52.389999999999986</v>
      </c>
      <c r="N8" s="18">
        <f>$C8*N$4-Instructions!$F$8</f>
        <v>89.889999999999986</v>
      </c>
    </row>
    <row r="9" spans="2:14" ht="15.75" x14ac:dyDescent="0.25">
      <c r="B9" s="2"/>
      <c r="C9" s="20">
        <f t="shared" si="1"/>
        <v>4</v>
      </c>
      <c r="D9" s="18">
        <f>$C9*D$4-Instructions!$F$8</f>
        <v>-272.61</v>
      </c>
      <c r="E9" s="18">
        <f>$C9*E$4-Instructions!$F$8</f>
        <v>-232.61</v>
      </c>
      <c r="F9" s="18">
        <f>$C9*F$4-Instructions!$F$8</f>
        <v>-192.61</v>
      </c>
      <c r="G9" s="18">
        <f>$C9*G$4-Instructions!$F$8</f>
        <v>-152.61000000000001</v>
      </c>
      <c r="H9" s="18">
        <f>$C9*H$4-Instructions!$F$8</f>
        <v>-112.61000000000001</v>
      </c>
      <c r="I9" s="18">
        <f>$C9*I$4-Instructions!$F$8</f>
        <v>-72.610000000000014</v>
      </c>
      <c r="J9" s="18">
        <f>$C9*J$4-Instructions!$F$8</f>
        <v>-32.610000000000014</v>
      </c>
      <c r="K9" s="18">
        <f>$C9*K$4-Instructions!$F$8</f>
        <v>7.3899999999999864</v>
      </c>
      <c r="L9" s="18">
        <f>$C9*L$4-Instructions!$F$8</f>
        <v>47.389999999999986</v>
      </c>
      <c r="M9" s="18">
        <f>$C9*M$4-Instructions!$F$8</f>
        <v>87.389999999999986</v>
      </c>
      <c r="N9" s="18">
        <f>$C9*N$4-Instructions!$F$8</f>
        <v>127.38999999999999</v>
      </c>
    </row>
    <row r="10" spans="2:14" ht="15.75" x14ac:dyDescent="0.25">
      <c r="B10" s="2"/>
      <c r="C10" s="20">
        <f t="shared" si="1"/>
        <v>4.25</v>
      </c>
      <c r="D10" s="18">
        <f>$C10*D$4-Instructions!$F$8</f>
        <v>-260.11</v>
      </c>
      <c r="E10" s="18">
        <f>$C10*E$4-Instructions!$F$8</f>
        <v>-217.61</v>
      </c>
      <c r="F10" s="18">
        <f>$C10*F$4-Instructions!$F$8</f>
        <v>-175.11</v>
      </c>
      <c r="G10" s="18">
        <f>$C10*G$4-Instructions!$F$8</f>
        <v>-132.61000000000001</v>
      </c>
      <c r="H10" s="18">
        <f>$C10*H$4-Instructions!$F$8</f>
        <v>-90.110000000000014</v>
      </c>
      <c r="I10" s="18">
        <f>$C10*I$4-Instructions!$F$8</f>
        <v>-47.610000000000014</v>
      </c>
      <c r="J10" s="18">
        <f>$C10*J$4-Instructions!$F$8</f>
        <v>-5.1100000000000136</v>
      </c>
      <c r="K10" s="18">
        <f>$C10*K$4-Instructions!$F$8</f>
        <v>37.389999999999986</v>
      </c>
      <c r="L10" s="18">
        <f>$C10*L$4-Instructions!$F$8</f>
        <v>79.889999999999986</v>
      </c>
      <c r="M10" s="18">
        <f>$C10*M$4-Instructions!$F$8</f>
        <v>122.38999999999999</v>
      </c>
      <c r="N10" s="18">
        <f>$C10*N$4-Instructions!$F$8</f>
        <v>164.89</v>
      </c>
    </row>
    <row r="11" spans="2:14" ht="15.75" x14ac:dyDescent="0.25">
      <c r="B11" s="2"/>
      <c r="C11" s="20">
        <f t="shared" si="1"/>
        <v>4.5</v>
      </c>
      <c r="D11" s="18">
        <f>$C11*D$4-Instructions!$F$8</f>
        <v>-247.61</v>
      </c>
      <c r="E11" s="18">
        <f>$C11*E$4-Instructions!$F$8</f>
        <v>-202.61</v>
      </c>
      <c r="F11" s="18">
        <f>$C11*F$4-Instructions!$F$8</f>
        <v>-157.61000000000001</v>
      </c>
      <c r="G11" s="18">
        <f>$C11*G$4-Instructions!$F$8</f>
        <v>-112.61000000000001</v>
      </c>
      <c r="H11" s="18">
        <f>$C11*H$4-Instructions!$F$8</f>
        <v>-67.610000000000014</v>
      </c>
      <c r="I11" s="18">
        <f>$C11*I$4-Instructions!$F$8</f>
        <v>-22.610000000000014</v>
      </c>
      <c r="J11" s="18">
        <f>$C11*J$4-Instructions!$F$8</f>
        <v>22.389999999999986</v>
      </c>
      <c r="K11" s="18">
        <f>$C11*K$4-Instructions!$F$8</f>
        <v>67.389999999999986</v>
      </c>
      <c r="L11" s="18">
        <f>$C11*L$4-Instructions!$F$8</f>
        <v>112.38999999999999</v>
      </c>
      <c r="M11" s="18">
        <f>$C11*M$4-Instructions!$F$8</f>
        <v>157.38999999999999</v>
      </c>
      <c r="N11" s="18">
        <f>$C11*N$4-Instructions!$F$8</f>
        <v>202.39</v>
      </c>
    </row>
    <row r="12" spans="2:14" ht="15.75" x14ac:dyDescent="0.25">
      <c r="B12" s="17" t="s">
        <v>1</v>
      </c>
      <c r="C12" s="20">
        <f t="shared" si="1"/>
        <v>4.75</v>
      </c>
      <c r="D12" s="18">
        <f>$C12*D$4-Instructions!$F$8</f>
        <v>-235.11</v>
      </c>
      <c r="E12" s="18">
        <f>$C12*E$4-Instructions!$F$8</f>
        <v>-187.61</v>
      </c>
      <c r="F12" s="18">
        <f>$C12*F$4-Instructions!$F$8</f>
        <v>-140.11000000000001</v>
      </c>
      <c r="G12" s="18">
        <f>$C12*G$4-Instructions!$F$8</f>
        <v>-92.610000000000014</v>
      </c>
      <c r="H12" s="18">
        <f>$C12*H$4-Instructions!$F$8</f>
        <v>-45.110000000000014</v>
      </c>
      <c r="I12" s="18">
        <f>$C12*I$4-Instructions!$F$8</f>
        <v>2.3899999999999864</v>
      </c>
      <c r="J12" s="18">
        <f>$C12*J$4-Instructions!$F$8</f>
        <v>49.889999999999986</v>
      </c>
      <c r="K12" s="18">
        <f>$C12*K$4-Instructions!$F$8</f>
        <v>97.389999999999986</v>
      </c>
      <c r="L12" s="18">
        <f>$C12*L$4-Instructions!$F$8</f>
        <v>144.88999999999999</v>
      </c>
      <c r="M12" s="18">
        <f>$C12*M$4-Instructions!$F$8</f>
        <v>192.39</v>
      </c>
      <c r="N12" s="18">
        <f>$C12*N$4-Instructions!$F$8</f>
        <v>239.89</v>
      </c>
    </row>
    <row r="13" spans="2:14" ht="15.75" x14ac:dyDescent="0.25">
      <c r="B13" s="16" t="s">
        <v>6</v>
      </c>
      <c r="C13" s="20">
        <f t="shared" si="1"/>
        <v>5</v>
      </c>
      <c r="D13" s="18">
        <f>$C13*D$4-Instructions!$F$8</f>
        <v>-222.61</v>
      </c>
      <c r="E13" s="18">
        <f>$C13*E$4-Instructions!$F$8</f>
        <v>-172.61</v>
      </c>
      <c r="F13" s="18">
        <f>$C13*F$4-Instructions!$F$8</f>
        <v>-122.61000000000001</v>
      </c>
      <c r="G13" s="18">
        <f>$C13*G$4-Instructions!$F$8</f>
        <v>-72.610000000000014</v>
      </c>
      <c r="H13" s="18">
        <f>$C13*H$4-Instructions!$F$8</f>
        <v>-22.610000000000014</v>
      </c>
      <c r="I13" s="18">
        <f>$C13*I$4-Instructions!$F$8</f>
        <v>27.389999999999986</v>
      </c>
      <c r="J13" s="18">
        <f>$C13*J$4-Instructions!$F$8</f>
        <v>77.389999999999986</v>
      </c>
      <c r="K13" s="18">
        <f>$C13*K$4-Instructions!$F$8</f>
        <v>127.38999999999999</v>
      </c>
      <c r="L13" s="18">
        <f>$C13*L$4-Instructions!$F$8</f>
        <v>177.39</v>
      </c>
      <c r="M13" s="18">
        <f>$C13*M$4-Instructions!$F$8</f>
        <v>227.39</v>
      </c>
      <c r="N13" s="18">
        <f>$C13*N$4-Instructions!$F$8</f>
        <v>277.39</v>
      </c>
    </row>
    <row r="14" spans="2:14" ht="15.75" x14ac:dyDescent="0.25">
      <c r="B14" s="2"/>
      <c r="C14" s="20">
        <f t="shared" si="1"/>
        <v>5.25</v>
      </c>
      <c r="D14" s="18">
        <f>$C14*D$4-Instructions!$F$8</f>
        <v>-210.11</v>
      </c>
      <c r="E14" s="18">
        <f>$C14*E$4-Instructions!$F$8</f>
        <v>-157.61000000000001</v>
      </c>
      <c r="F14" s="18">
        <f>$C14*F$4-Instructions!$F$8</f>
        <v>-105.11000000000001</v>
      </c>
      <c r="G14" s="18">
        <f>$C14*G$4-Instructions!$F$8</f>
        <v>-52.610000000000014</v>
      </c>
      <c r="H14" s="18">
        <f>$C14*H$4-Instructions!$F$8</f>
        <v>-0.11000000000001364</v>
      </c>
      <c r="I14" s="18">
        <f>$C14*I$4-Instructions!$F$8</f>
        <v>52.389999999999986</v>
      </c>
      <c r="J14" s="18">
        <f>$C14*J$4-Instructions!$F$8</f>
        <v>104.88999999999999</v>
      </c>
      <c r="K14" s="18">
        <f>$C14*K$4-Instructions!$F$8</f>
        <v>157.38999999999999</v>
      </c>
      <c r="L14" s="18">
        <f>$C14*L$4-Instructions!$F$8</f>
        <v>209.89</v>
      </c>
      <c r="M14" s="18">
        <f>$C14*M$4-Instructions!$F$8</f>
        <v>262.39</v>
      </c>
      <c r="N14" s="18">
        <f>$C14*N$4-Instructions!$F$8</f>
        <v>314.89</v>
      </c>
    </row>
    <row r="15" spans="2:14" ht="15.75" x14ac:dyDescent="0.25">
      <c r="B15" s="2"/>
      <c r="C15" s="20">
        <f t="shared" si="1"/>
        <v>5.5</v>
      </c>
      <c r="D15" s="18">
        <f>$C15*D$4-Instructions!$F$8</f>
        <v>-197.61</v>
      </c>
      <c r="E15" s="18">
        <f>$C15*E$4-Instructions!$F$8</f>
        <v>-142.61000000000001</v>
      </c>
      <c r="F15" s="18">
        <f>$C15*F$4-Instructions!$F$8</f>
        <v>-87.610000000000014</v>
      </c>
      <c r="G15" s="18">
        <f>$C15*G$4-Instructions!$F$8</f>
        <v>-32.610000000000014</v>
      </c>
      <c r="H15" s="18">
        <f>$C15*H$4-Instructions!$F$8</f>
        <v>22.389999999999986</v>
      </c>
      <c r="I15" s="18">
        <f>$C15*I$4-Instructions!$F$8</f>
        <v>77.389999999999986</v>
      </c>
      <c r="J15" s="18">
        <f>$C15*J$4-Instructions!$F$8</f>
        <v>132.38999999999999</v>
      </c>
      <c r="K15" s="18">
        <f>$C15*K$4-Instructions!$F$8</f>
        <v>187.39</v>
      </c>
      <c r="L15" s="18">
        <f>$C15*L$4-Instructions!$F$8</f>
        <v>242.39</v>
      </c>
      <c r="M15" s="18">
        <f>$C15*M$4-Instructions!$F$8</f>
        <v>297.39</v>
      </c>
      <c r="N15" s="18">
        <f>$C15*N$4-Instructions!$F$8</f>
        <v>352.39</v>
      </c>
    </row>
    <row r="16" spans="2:14" ht="15.75" x14ac:dyDescent="0.25">
      <c r="B16" s="2"/>
      <c r="C16" s="20">
        <f t="shared" si="1"/>
        <v>5.75</v>
      </c>
      <c r="D16" s="18">
        <f>$C16*D$4-Instructions!$F$8</f>
        <v>-185.11</v>
      </c>
      <c r="E16" s="18">
        <f>$C16*E$4-Instructions!$F$8</f>
        <v>-127.61000000000001</v>
      </c>
      <c r="F16" s="18">
        <f>$C16*F$4-Instructions!$F$8</f>
        <v>-70.110000000000014</v>
      </c>
      <c r="G16" s="18">
        <f>$C16*G$4-Instructions!$F$8</f>
        <v>-12.610000000000014</v>
      </c>
      <c r="H16" s="18">
        <f>$C16*H$4-Instructions!$F$8</f>
        <v>44.889999999999986</v>
      </c>
      <c r="I16" s="18">
        <f>$C16*I$4-Instructions!$F$8</f>
        <v>102.38999999999999</v>
      </c>
      <c r="J16" s="18">
        <f>$C16*J$4-Instructions!$F$8</f>
        <v>159.88999999999999</v>
      </c>
      <c r="K16" s="18">
        <f>$C16*K$4-Instructions!$F$8</f>
        <v>217.39</v>
      </c>
      <c r="L16" s="18">
        <f>$C16*L$4-Instructions!$F$8</f>
        <v>274.89</v>
      </c>
      <c r="M16" s="18">
        <f>$C16*M$4-Instructions!$F$8</f>
        <v>332.39</v>
      </c>
      <c r="N16" s="18">
        <f>$C16*N$4-Instructions!$F$8</f>
        <v>389.89</v>
      </c>
    </row>
    <row r="17" spans="2:14" ht="15.75" x14ac:dyDescent="0.25">
      <c r="B17" s="2"/>
      <c r="C17" s="20">
        <f t="shared" si="1"/>
        <v>6</v>
      </c>
      <c r="D17" s="18">
        <f>$C17*D$4-Instructions!$F$8</f>
        <v>-172.61</v>
      </c>
      <c r="E17" s="18">
        <f>$C17*E$4-Instructions!$F$8</f>
        <v>-112.61000000000001</v>
      </c>
      <c r="F17" s="18">
        <f>$C17*F$4-Instructions!$F$8</f>
        <v>-52.610000000000014</v>
      </c>
      <c r="G17" s="18">
        <f>$C17*G$4-Instructions!$F$8</f>
        <v>7.3899999999999864</v>
      </c>
      <c r="H17" s="18">
        <f>$C17*H$4-Instructions!$F$8</f>
        <v>67.389999999999986</v>
      </c>
      <c r="I17" s="18">
        <f>$C17*I$4-Instructions!$F$8</f>
        <v>127.38999999999999</v>
      </c>
      <c r="J17" s="18">
        <f>$C17*J$4-Instructions!$F$8</f>
        <v>187.39</v>
      </c>
      <c r="K17" s="18">
        <f>$C17*K$4-Instructions!$F$8</f>
        <v>247.39</v>
      </c>
      <c r="L17" s="18">
        <f>$C17*L$4-Instructions!$F$8</f>
        <v>307.39</v>
      </c>
      <c r="M17" s="18">
        <f>$C17*M$4-Instructions!$F$8</f>
        <v>367.39</v>
      </c>
      <c r="N17" s="18">
        <f>$C17*N$4-Instructions!$F$8</f>
        <v>427.39</v>
      </c>
    </row>
    <row r="18" spans="2:14" ht="15.75" x14ac:dyDescent="0.25">
      <c r="B18" s="2"/>
      <c r="C18" s="20">
        <f t="shared" si="1"/>
        <v>6.25</v>
      </c>
      <c r="D18" s="18">
        <f>$C18*D$4-Instructions!$F$8</f>
        <v>-160.11000000000001</v>
      </c>
      <c r="E18" s="18">
        <f>$C18*E$4-Instructions!$F$8</f>
        <v>-97.610000000000014</v>
      </c>
      <c r="F18" s="18">
        <f>$C18*F$4-Instructions!$F$8</f>
        <v>-35.110000000000014</v>
      </c>
      <c r="G18" s="18">
        <f>$C18*G$4-Instructions!$F$8</f>
        <v>27.389999999999986</v>
      </c>
      <c r="H18" s="18">
        <f>$C18*H$4-Instructions!$F$8</f>
        <v>89.889999999999986</v>
      </c>
      <c r="I18" s="18">
        <f>$C18*I$4-Instructions!$F$8</f>
        <v>152.38999999999999</v>
      </c>
      <c r="J18" s="18">
        <f>$C18*J$4-Instructions!$F$8</f>
        <v>214.89</v>
      </c>
      <c r="K18" s="18">
        <f>$C18*K$4-Instructions!$F$8</f>
        <v>277.39</v>
      </c>
      <c r="L18" s="18">
        <f>$C18*L$4-Instructions!$F$8</f>
        <v>339.89</v>
      </c>
      <c r="M18" s="18">
        <f>$C18*M$4-Instructions!$F$8</f>
        <v>402.39</v>
      </c>
      <c r="N18" s="18">
        <f>$C18*N$4-Instructions!$F$8</f>
        <v>464.89</v>
      </c>
    </row>
    <row r="19" spans="2:14" ht="15.75" x14ac:dyDescent="0.25">
      <c r="B19" s="2"/>
      <c r="C19" s="20">
        <f t="shared" si="1"/>
        <v>6.5</v>
      </c>
      <c r="D19" s="18">
        <f>$C19*D$4-Instructions!$F$8</f>
        <v>-147.61000000000001</v>
      </c>
      <c r="E19" s="18">
        <f>$C19*E$4-Instructions!$F$8</f>
        <v>-82.610000000000014</v>
      </c>
      <c r="F19" s="18">
        <f>$C19*F$4-Instructions!$F$8</f>
        <v>-17.610000000000014</v>
      </c>
      <c r="G19" s="18">
        <f>$C19*G$4-Instructions!$F$8</f>
        <v>47.389999999999986</v>
      </c>
      <c r="H19" s="18">
        <f>$C19*H$4-Instructions!$F$8</f>
        <v>112.38999999999999</v>
      </c>
      <c r="I19" s="18">
        <f>$C19*I$4-Instructions!$F$8</f>
        <v>177.39</v>
      </c>
      <c r="J19" s="18">
        <f>$C19*J$4-Instructions!$F$8</f>
        <v>242.39</v>
      </c>
      <c r="K19" s="18">
        <f>$C19*K$4-Instructions!$F$8</f>
        <v>307.39</v>
      </c>
      <c r="L19" s="18">
        <f>$C19*L$4-Instructions!$F$8</f>
        <v>372.39</v>
      </c>
      <c r="M19" s="18">
        <f>$C19*M$4-Instructions!$F$8</f>
        <v>437.39</v>
      </c>
      <c r="N19" s="18">
        <f>$C19*N$4-Instructions!$F$8</f>
        <v>502.39</v>
      </c>
    </row>
    <row r="20" spans="2:14" ht="16.5" thickBot="1" x14ac:dyDescent="0.3">
      <c r="B20" s="4"/>
      <c r="C20" s="20">
        <f t="shared" si="1"/>
        <v>6.75</v>
      </c>
      <c r="D20" s="23">
        <f>$C20*D$4-Instructions!$F$8</f>
        <v>-135.11000000000001</v>
      </c>
      <c r="E20" s="23">
        <f>$C20*E$4-Instructions!$F$8</f>
        <v>-67.610000000000014</v>
      </c>
      <c r="F20" s="23">
        <f>$C20*F$4-Instructions!$F$8</f>
        <v>-0.11000000000001364</v>
      </c>
      <c r="G20" s="23">
        <f>$C20*G$4-Instructions!$F$8</f>
        <v>67.389999999999986</v>
      </c>
      <c r="H20" s="23">
        <f>$C20*H$4-Instructions!$F$8</f>
        <v>134.88999999999999</v>
      </c>
      <c r="I20" s="23">
        <f>$C20*I$4-Instructions!$F$8</f>
        <v>202.39</v>
      </c>
      <c r="J20" s="23">
        <f>$C20*J$4-Instructions!$F$8</f>
        <v>269.89</v>
      </c>
      <c r="K20" s="23">
        <f>$C20*K$4-Instructions!$F$8</f>
        <v>337.39</v>
      </c>
      <c r="L20" s="23">
        <f>$C20*L$4-Instructions!$F$8</f>
        <v>404.89</v>
      </c>
      <c r="M20" s="23">
        <f>$C20*M$4-Instructions!$F$8</f>
        <v>472.39</v>
      </c>
      <c r="N20" s="23">
        <f>$C20*N$4-Instructions!$F$8</f>
        <v>539.89</v>
      </c>
    </row>
    <row r="21" spans="2:14" s="15" customFormat="1" ht="15.75" x14ac:dyDescent="0.25">
      <c r="B21" s="12"/>
      <c r="C21" s="13"/>
      <c r="D21" s="14"/>
      <c r="E21" s="14"/>
      <c r="F21" s="14"/>
      <c r="G21" s="14"/>
      <c r="H21" s="14"/>
      <c r="I21" s="14"/>
      <c r="J21" s="14"/>
      <c r="K21" s="14"/>
      <c r="L21" s="14"/>
      <c r="M21" s="14"/>
      <c r="N21" s="14"/>
    </row>
    <row r="22" spans="2:14" ht="15" customHeight="1" x14ac:dyDescent="0.25">
      <c r="B22" s="33" t="s">
        <v>14</v>
      </c>
      <c r="C22" s="34"/>
      <c r="D22" s="34"/>
      <c r="E22" s="34"/>
      <c r="F22" s="34"/>
      <c r="G22" s="34"/>
      <c r="H22" s="34"/>
      <c r="I22" s="34"/>
      <c r="J22" s="34"/>
      <c r="K22" s="34"/>
      <c r="L22" s="34"/>
      <c r="M22" s="34"/>
      <c r="N22" s="35"/>
    </row>
    <row r="23" spans="2:14" ht="15" customHeight="1" x14ac:dyDescent="0.25">
      <c r="B23" s="36"/>
      <c r="C23" s="37"/>
      <c r="D23" s="37"/>
      <c r="E23" s="37"/>
      <c r="F23" s="37"/>
      <c r="G23" s="37"/>
      <c r="H23" s="37"/>
      <c r="I23" s="37"/>
      <c r="J23" s="37"/>
      <c r="K23" s="37"/>
      <c r="L23" s="37"/>
      <c r="M23" s="37"/>
      <c r="N23" s="38"/>
    </row>
  </sheetData>
  <mergeCells count="3">
    <mergeCell ref="B1:N1"/>
    <mergeCell ref="D3:N3"/>
    <mergeCell ref="B22:N2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lessThan" id="{40BB48FF-3F1B-4487-8EE3-7493975E39F2}">
            <xm:f>Instructions!$F$8</xm:f>
            <x14:dxf>
              <font>
                <b/>
                <i/>
                <color rgb="FFFF0000"/>
              </font>
            </x14:dxf>
          </x14:cfRule>
          <xm:sqref>D21:N21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1A0C4F7D9E3E46BA69ACFC327C83F2" ma:contentTypeVersion="2" ma:contentTypeDescription="Create a new document." ma:contentTypeScope="" ma:versionID="6776378833cc79414322a330f7703145">
  <xsd:schema xmlns:xsd="http://www.w3.org/2001/XMLSchema" xmlns:xs="http://www.w3.org/2001/XMLSchema" xmlns:p="http://schemas.microsoft.com/office/2006/metadata/properties" xmlns:ns1="http://schemas.microsoft.com/sharepoint/v3" targetNamespace="http://schemas.microsoft.com/office/2006/metadata/properties" ma:root="true" ma:fieldsID="9afdea0370ca51485487d9dbcc7fee0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B41BD4-B9AA-4B59-9A45-58DCBD4530A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543088A-9B2C-4AC8-925A-458805760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FB54DA-0E15-43AF-B94B-E389C70B4F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Corn</vt:lpstr>
      <vt:lpstr>Soybeans</vt:lpstr>
      <vt:lpstr>Wheat</vt:lpstr>
      <vt:lpstr>Cotton</vt:lpstr>
      <vt:lpstr>Sorghum</vt:lpstr>
    </vt:vector>
  </TitlesOfParts>
  <Company>University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Smith, Aaron</dc:creator>
  <cp:lastModifiedBy>Smith, Aaron</cp:lastModifiedBy>
  <cp:lastPrinted>2015-08-11T18:33:32Z</cp:lastPrinted>
  <dcterms:created xsi:type="dcterms:W3CDTF">2015-07-09T16:59:39Z</dcterms:created>
  <dcterms:modified xsi:type="dcterms:W3CDTF">2021-02-04T18:12:28Z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0x0101005C1A0C4F7D9E3E46BA69ACFC327C83F2</vt:lpwstr>
  </property>
</Properties>
</file>